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-120" windowWidth="21840" windowHeight="13140" activeTab="11"/>
  </bookViews>
  <sheets>
    <sheet name="M1" sheetId="1" r:id="rId1"/>
    <sheet name="M2" sheetId="2" r:id="rId2"/>
    <sheet name="M3" sheetId="3" r:id="rId3"/>
    <sheet name="M4" sheetId="4" r:id="rId4"/>
    <sheet name="M5" sheetId="12" r:id="rId5"/>
    <sheet name="M6" sheetId="11" r:id="rId6"/>
    <sheet name="M7" sheetId="10" r:id="rId7"/>
    <sheet name="M8" sheetId="9" r:id="rId8"/>
    <sheet name="M9" sheetId="8" r:id="rId9"/>
    <sheet name="M10" sheetId="7" r:id="rId10"/>
    <sheet name="M11" sheetId="6" r:id="rId11"/>
    <sheet name="M12" sheetId="5" r:id="rId12"/>
  </sheets>
  <definedNames>
    <definedName name="_xlnm._FilterDatabase" localSheetId="11" hidden="1">'M12'!$A$3:$E$43</definedName>
    <definedName name="_xlnm._FilterDatabase" localSheetId="5" hidden="1">'M6'!$D$1:$D$47</definedName>
  </definedNames>
  <calcPr calcId="145621"/>
</workbook>
</file>

<file path=xl/calcChain.xml><?xml version="1.0" encoding="utf-8"?>
<calcChain xmlns="http://schemas.openxmlformats.org/spreadsheetml/2006/main">
  <c r="E23" i="6" l="1"/>
  <c r="E23" i="10" l="1"/>
  <c r="E23" i="11" l="1"/>
  <c r="E7" i="4" l="1"/>
  <c r="E23" i="1" l="1"/>
  <c r="E7" i="1"/>
  <c r="E7" i="6" l="1"/>
  <c r="E7" i="5" l="1"/>
  <c r="E7" i="12" l="1"/>
  <c r="E7" i="3" l="1"/>
  <c r="E8" i="3"/>
  <c r="E40" i="2" l="1"/>
  <c r="E36" i="2"/>
  <c r="E41" i="2" s="1"/>
  <c r="E7" i="8" l="1"/>
  <c r="E7" i="2" l="1"/>
  <c r="E8" i="2"/>
  <c r="E23" i="7" l="1"/>
  <c r="E7" i="7"/>
  <c r="E7" i="9" l="1"/>
  <c r="E7" i="11" l="1"/>
  <c r="C8" i="1" l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8" i="2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8" i="3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8" i="4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8" i="12"/>
  <c r="C9" i="12" s="1"/>
  <c r="C10" i="12" s="1"/>
  <c r="C11" i="12" s="1"/>
  <c r="C12" i="12" s="1"/>
  <c r="C13" i="12" s="1"/>
  <c r="C14" i="12" s="1"/>
  <c r="C15" i="12" s="1"/>
  <c r="C16" i="12" s="1"/>
  <c r="C17" i="12" s="1"/>
  <c r="C18" i="12" s="1"/>
  <c r="C19" i="12" s="1"/>
  <c r="C20" i="12" s="1"/>
  <c r="C21" i="12" s="1"/>
  <c r="C22" i="12" s="1"/>
  <c r="C23" i="12" s="1"/>
  <c r="C24" i="12" s="1"/>
  <c r="C25" i="12" s="1"/>
  <c r="C26" i="12" s="1"/>
  <c r="C27" i="12" s="1"/>
  <c r="C28" i="12" s="1"/>
  <c r="C29" i="12" s="1"/>
  <c r="C30" i="12" s="1"/>
  <c r="C31" i="12" s="1"/>
  <c r="C32" i="12" s="1"/>
  <c r="C33" i="12" s="1"/>
  <c r="C34" i="12" s="1"/>
  <c r="C35" i="12" s="1"/>
  <c r="C36" i="12" s="1"/>
  <c r="C37" i="12" s="1"/>
  <c r="C8" i="11"/>
  <c r="C9" i="11" s="1"/>
  <c r="C10" i="11" s="1"/>
  <c r="C11" i="11" s="1"/>
  <c r="C12" i="11" s="1"/>
  <c r="C13" i="11" s="1"/>
  <c r="C14" i="11" s="1"/>
  <c r="C15" i="11" s="1"/>
  <c r="C16" i="11" s="1"/>
  <c r="C17" i="11" s="1"/>
  <c r="C18" i="11" s="1"/>
  <c r="C19" i="11" s="1"/>
  <c r="C20" i="11" s="1"/>
  <c r="C21" i="11" s="1"/>
  <c r="C22" i="11" s="1"/>
  <c r="C23" i="11" s="1"/>
  <c r="C24" i="11" s="1"/>
  <c r="C25" i="11" s="1"/>
  <c r="C26" i="11" s="1"/>
  <c r="C27" i="11" s="1"/>
  <c r="C28" i="11" s="1"/>
  <c r="C29" i="11" s="1"/>
  <c r="C30" i="11" s="1"/>
  <c r="C31" i="11" s="1"/>
  <c r="C32" i="11" s="1"/>
  <c r="C33" i="11" s="1"/>
  <c r="C34" i="11" s="1"/>
  <c r="C35" i="11" s="1"/>
  <c r="C36" i="11" s="1"/>
  <c r="C8" i="10"/>
  <c r="C9" i="10" s="1"/>
  <c r="C10" i="10" s="1"/>
  <c r="C11" i="10" s="1"/>
  <c r="C12" i="10" s="1"/>
  <c r="C13" i="10" s="1"/>
  <c r="C14" i="10" s="1"/>
  <c r="C15" i="10" s="1"/>
  <c r="C16" i="10" s="1"/>
  <c r="C17" i="10" s="1"/>
  <c r="C18" i="10" s="1"/>
  <c r="C19" i="10" s="1"/>
  <c r="C20" i="10" s="1"/>
  <c r="C21" i="10" s="1"/>
  <c r="C22" i="10" s="1"/>
  <c r="C23" i="10" s="1"/>
  <c r="C24" i="10" s="1"/>
  <c r="C25" i="10" s="1"/>
  <c r="C26" i="10" s="1"/>
  <c r="C27" i="10" s="1"/>
  <c r="C28" i="10" s="1"/>
  <c r="C29" i="10" s="1"/>
  <c r="C30" i="10" s="1"/>
  <c r="C31" i="10" s="1"/>
  <c r="C32" i="10" s="1"/>
  <c r="C33" i="10" s="1"/>
  <c r="C34" i="10" s="1"/>
  <c r="C35" i="10" s="1"/>
  <c r="C36" i="10" s="1"/>
  <c r="C37" i="10" s="1"/>
  <c r="C8" i="9"/>
  <c r="C9" i="9" s="1"/>
  <c r="C10" i="9" s="1"/>
  <c r="C11" i="9" s="1"/>
  <c r="C12" i="9" s="1"/>
  <c r="C13" i="9" s="1"/>
  <c r="C14" i="9" s="1"/>
  <c r="C15" i="9" s="1"/>
  <c r="C16" i="9" s="1"/>
  <c r="C17" i="9" s="1"/>
  <c r="C18" i="9" s="1"/>
  <c r="C19" i="9" s="1"/>
  <c r="C20" i="9" s="1"/>
  <c r="C21" i="9" s="1"/>
  <c r="C22" i="9" s="1"/>
  <c r="C23" i="9" s="1"/>
  <c r="C24" i="9" s="1"/>
  <c r="C25" i="9" s="1"/>
  <c r="C26" i="9" s="1"/>
  <c r="C27" i="9" s="1"/>
  <c r="C28" i="9" s="1"/>
  <c r="C29" i="9" s="1"/>
  <c r="C30" i="9" s="1"/>
  <c r="C31" i="9" s="1"/>
  <c r="C32" i="9" s="1"/>
  <c r="C33" i="9" s="1"/>
  <c r="C34" i="9" s="1"/>
  <c r="C35" i="9" s="1"/>
  <c r="C36" i="9" s="1"/>
  <c r="C37" i="9" s="1"/>
  <c r="C8" i="8"/>
  <c r="C9" i="8" s="1"/>
  <c r="C10" i="8" s="1"/>
  <c r="C11" i="8" s="1"/>
  <c r="C12" i="8" s="1"/>
  <c r="C13" i="8" s="1"/>
  <c r="C14" i="8" s="1"/>
  <c r="C15" i="8" s="1"/>
  <c r="C16" i="8" s="1"/>
  <c r="C17" i="8" s="1"/>
  <c r="C18" i="8" s="1"/>
  <c r="C19" i="8" s="1"/>
  <c r="C20" i="8" s="1"/>
  <c r="C21" i="8" s="1"/>
  <c r="C22" i="8" s="1"/>
  <c r="C23" i="8" s="1"/>
  <c r="C24" i="8" s="1"/>
  <c r="C25" i="8" s="1"/>
  <c r="C26" i="8" s="1"/>
  <c r="C27" i="8" s="1"/>
  <c r="C28" i="8" s="1"/>
  <c r="C29" i="8" s="1"/>
  <c r="C30" i="8" s="1"/>
  <c r="C31" i="8" s="1"/>
  <c r="C32" i="8" s="1"/>
  <c r="C33" i="8" s="1"/>
  <c r="C34" i="8" s="1"/>
  <c r="C35" i="8" s="1"/>
  <c r="C36" i="8" s="1"/>
  <c r="C8" i="7"/>
  <c r="C9" i="7" s="1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C24" i="7" s="1"/>
  <c r="C25" i="7" s="1"/>
  <c r="C26" i="7" s="1"/>
  <c r="C27" i="7" s="1"/>
  <c r="C28" i="7" s="1"/>
  <c r="C29" i="7" s="1"/>
  <c r="C30" i="7" s="1"/>
  <c r="C31" i="7" s="1"/>
  <c r="C32" i="7" s="1"/>
  <c r="C33" i="7" s="1"/>
  <c r="C34" i="7" s="1"/>
  <c r="C35" i="7" s="1"/>
  <c r="C36" i="7" s="1"/>
  <c r="C37" i="7" s="1"/>
  <c r="C8" i="6"/>
  <c r="C9" i="6" s="1"/>
  <c r="C10" i="6" s="1"/>
  <c r="C11" i="6" s="1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8" i="5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E20" i="4" l="1"/>
  <c r="E16" i="4"/>
  <c r="E11" i="9" l="1"/>
  <c r="E12" i="9"/>
  <c r="E36" i="11" l="1"/>
  <c r="E35" i="11"/>
  <c r="E34" i="11"/>
  <c r="E19" i="5" l="1"/>
  <c r="E27" i="9" l="1"/>
  <c r="E13" i="4" l="1"/>
  <c r="E14" i="4"/>
  <c r="E8" i="5" l="1"/>
  <c r="E9" i="5"/>
  <c r="E10" i="5"/>
  <c r="E11" i="5"/>
  <c r="E12" i="5"/>
  <c r="E13" i="5"/>
  <c r="E14" i="5"/>
  <c r="E15" i="5"/>
  <c r="E16" i="5"/>
  <c r="E17" i="5"/>
  <c r="E18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4" i="6"/>
  <c r="E25" i="6"/>
  <c r="E26" i="6"/>
  <c r="E27" i="6"/>
  <c r="E28" i="6"/>
  <c r="E29" i="6"/>
  <c r="E30" i="6"/>
  <c r="E32" i="6"/>
  <c r="E33" i="6"/>
  <c r="E34" i="6"/>
  <c r="E35" i="6"/>
  <c r="E36" i="6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8" i="9"/>
  <c r="E9" i="9"/>
  <c r="E10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8" i="9"/>
  <c r="E29" i="9"/>
  <c r="E30" i="9"/>
  <c r="E31" i="9"/>
  <c r="E32" i="9"/>
  <c r="E33" i="9"/>
  <c r="E34" i="9"/>
  <c r="E35" i="9"/>
  <c r="E36" i="9"/>
  <c r="E37" i="9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4" i="11"/>
  <c r="E25" i="11"/>
  <c r="E26" i="11"/>
  <c r="E27" i="11"/>
  <c r="E28" i="11"/>
  <c r="E29" i="11"/>
  <c r="E30" i="11"/>
  <c r="E31" i="11"/>
  <c r="E32" i="11"/>
  <c r="E33" i="11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8" i="4"/>
  <c r="E9" i="4"/>
  <c r="E10" i="4"/>
  <c r="E11" i="4"/>
  <c r="E12" i="4"/>
  <c r="E15" i="4"/>
  <c r="E17" i="4"/>
  <c r="E18" i="4"/>
  <c r="E19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2" i="3"/>
  <c r="E33" i="3"/>
  <c r="E34" i="3"/>
  <c r="E35" i="3"/>
  <c r="E36" i="3"/>
  <c r="E37" i="3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5"/>
  <c r="E43" i="5" s="1"/>
  <c r="E37" i="6"/>
  <c r="E42" i="6" s="1"/>
  <c r="E38" i="7"/>
  <c r="E43" i="7" s="1"/>
  <c r="E37" i="8"/>
  <c r="E42" i="8" s="1"/>
  <c r="E38" i="9"/>
  <c r="E43" i="9" s="1"/>
  <c r="E38" i="10"/>
  <c r="E43" i="10" s="1"/>
  <c r="E37" i="11"/>
  <c r="E42" i="11" s="1"/>
  <c r="E38" i="12"/>
  <c r="E43" i="12" s="1"/>
  <c r="E37" i="4"/>
  <c r="E42" i="4" s="1"/>
  <c r="E38" i="3"/>
  <c r="E43" i="3" s="1"/>
  <c r="E38" i="1"/>
  <c r="E37" i="2" s="1"/>
  <c r="E42" i="5"/>
  <c r="E41" i="6"/>
  <c r="E42" i="7"/>
  <c r="E41" i="8"/>
  <c r="E42" i="9"/>
  <c r="E42" i="10"/>
  <c r="E41" i="11"/>
  <c r="E42" i="12"/>
  <c r="E41" i="4"/>
  <c r="E42" i="3"/>
  <c r="E39" i="1"/>
  <c r="E42" i="1"/>
  <c r="E38" i="2" l="1"/>
  <c r="E43" i="1"/>
  <c r="E39" i="8"/>
  <c r="E40" i="9"/>
  <c r="E40" i="10"/>
  <c r="E40" i="1"/>
  <c r="E41" i="1"/>
  <c r="E39" i="3"/>
  <c r="E38" i="4" s="1"/>
  <c r="E39" i="12" s="1"/>
  <c r="E38" i="11" s="1"/>
  <c r="E39" i="10" s="1"/>
  <c r="E39" i="9" s="1"/>
  <c r="E38" i="8" s="1"/>
  <c r="E39" i="7" s="1"/>
  <c r="E38" i="6" s="1"/>
  <c r="E39" i="5" s="1"/>
  <c r="E40" i="3"/>
  <c r="E39" i="4"/>
  <c r="E40" i="12"/>
  <c r="E39" i="11"/>
  <c r="E40" i="7"/>
  <c r="E39" i="6"/>
  <c r="E40" i="5"/>
  <c r="E39" i="2" l="1"/>
  <c r="E41" i="3" s="1"/>
  <c r="E40" i="4" s="1"/>
  <c r="E41" i="12" s="1"/>
  <c r="E40" i="11" s="1"/>
  <c r="E41" i="10" s="1"/>
  <c r="E41" i="9" s="1"/>
  <c r="E40" i="8" s="1"/>
  <c r="E41" i="7" s="1"/>
  <c r="E40" i="6" l="1"/>
  <c r="E41" i="5" s="1"/>
</calcChain>
</file>

<file path=xl/sharedStrings.xml><?xml version="1.0" encoding="utf-8"?>
<sst xmlns="http://schemas.openxmlformats.org/spreadsheetml/2006/main" count="912" uniqueCount="19">
  <si>
    <t>Пункт</t>
  </si>
  <si>
    <t>Община</t>
  </si>
  <si>
    <t>Дата</t>
  </si>
  <si>
    <t xml:space="preserve">Измерена концентрация </t>
  </si>
  <si>
    <t xml:space="preserve">Превишение на ПС за СДН  </t>
  </si>
  <si>
    <t>[в пъти ПС за СДН]</t>
  </si>
  <si>
    <t>Бургас</t>
  </si>
  <si>
    <t>Брой регистрирани данни през месеца:</t>
  </si>
  <si>
    <t>Брой регистрирани данни от началото на годината до момента:</t>
  </si>
  <si>
    <t>Брой регистрирани превишения през месеца:</t>
  </si>
  <si>
    <t>Брой регистрирани превишения от началото на годината до момента:</t>
  </si>
  <si>
    <t>Средномесечна концентрация:</t>
  </si>
  <si>
    <t>Времеви обхват:</t>
  </si>
  <si>
    <t>-</t>
  </si>
  <si>
    <t>М. Рудник</t>
  </si>
  <si>
    <r>
      <t>[µg/m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]</t>
    </r>
  </si>
  <si>
    <r>
      <t>(50 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</si>
  <si>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[µg/m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]</t>
    </r>
  </si>
  <si>
    <r>
      <t>ФПЧ</t>
    </r>
    <r>
      <rPr>
        <b/>
        <vertAlign val="subscript"/>
        <sz val="10"/>
        <rFont val="Tahoma"/>
        <family val="2"/>
      </rPr>
      <t>10</t>
    </r>
    <r>
      <rPr>
        <b/>
        <sz val="10"/>
        <rFont val="Tahoma"/>
        <family val="2"/>
        <charset val="204"/>
      </rPr>
      <t xml:space="preserve"> - АИС "Меден Рудник"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</si>
</sst>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\.yyyy\ &quot;г.&quot;;@"/>
    <numFmt numFmtId="165" formatCode="0.000"/>
  </numFmts>
  <fonts count="22" x14ac:knownFonts="1">
    <font>
      <sz val="10"/>
      <name val="Arial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</font>
    <font>
      <sz val="9"/>
      <name val="Arial"/>
      <family val="2"/>
      <charset val="204"/>
    </font>
    <font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  <charset val="204"/>
    </font>
    <font>
      <b/>
      <vertAlign val="subscript"/>
      <sz val="10"/>
      <name val="Tahoma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9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4">
    <xf numFmtId="0" fontId="0" fillId="0" borderId="0"/>
    <xf numFmtId="0" fontId="6" fillId="0" borderId="0"/>
    <xf numFmtId="0" fontId="9" fillId="0" borderId="0"/>
    <xf numFmtId="0" fontId="11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6" fillId="0" borderId="0"/>
    <xf numFmtId="0" fontId="18" fillId="0" borderId="0"/>
    <xf numFmtId="0" fontId="19" fillId="0" borderId="0"/>
    <xf numFmtId="0" fontId="4" fillId="0" borderId="0"/>
    <xf numFmtId="0" fontId="20" fillId="0" borderId="0"/>
  </cellStyleXfs>
  <cellXfs count="84">
    <xf numFmtId="0" fontId="0" fillId="0" borderId="0" xfId="0"/>
    <xf numFmtId="0" fontId="0" fillId="2" borderId="1" xfId="0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164" fontId="4" fillId="2" borderId="3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 applyProtection="1">
      <alignment horizontal="center" vertical="top" wrapText="1"/>
    </xf>
    <xf numFmtId="0" fontId="4" fillId="0" borderId="0" xfId="0" applyFont="1" applyBorder="1"/>
    <xf numFmtId="0" fontId="4" fillId="0" borderId="0" xfId="0" applyFont="1"/>
    <xf numFmtId="0" fontId="5" fillId="0" borderId="0" xfId="0" applyFont="1" applyFill="1"/>
    <xf numFmtId="0" fontId="4" fillId="0" borderId="0" xfId="0" applyFont="1" applyFill="1"/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165" fontId="4" fillId="2" borderId="11" xfId="0" applyNumberFormat="1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/>
    </xf>
    <xf numFmtId="165" fontId="4" fillId="2" borderId="12" xfId="0" applyNumberFormat="1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0" fillId="0" borderId="0" xfId="0" applyFill="1" applyBorder="1"/>
    <xf numFmtId="0" fontId="4" fillId="2" borderId="17" xfId="0" applyFont="1" applyFill="1" applyBorder="1" applyAlignment="1">
      <alignment horizontal="center" vertical="top" wrapText="1"/>
    </xf>
    <xf numFmtId="0" fontId="1" fillId="2" borderId="18" xfId="0" applyFont="1" applyFill="1" applyBorder="1" applyAlignment="1">
      <alignment horizontal="center" vertical="top" wrapText="1"/>
    </xf>
    <xf numFmtId="0" fontId="0" fillId="2" borderId="19" xfId="0" applyFill="1" applyBorder="1" applyAlignment="1">
      <alignment horizontal="center" vertical="top" wrapText="1"/>
    </xf>
    <xf numFmtId="0" fontId="4" fillId="2" borderId="21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/>
    </xf>
    <xf numFmtId="165" fontId="4" fillId="2" borderId="11" xfId="0" applyNumberFormat="1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7" fillId="3" borderId="2" xfId="0" applyFont="1" applyFill="1" applyBorder="1"/>
    <xf numFmtId="0" fontId="1" fillId="3" borderId="6" xfId="0" applyFont="1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0" xfId="0" applyFont="1" applyFill="1" applyBorder="1"/>
    <xf numFmtId="0" fontId="4" fillId="3" borderId="0" xfId="0" applyFont="1" applyFill="1"/>
    <xf numFmtId="0" fontId="0" fillId="3" borderId="0" xfId="0" applyFill="1"/>
    <xf numFmtId="0" fontId="10" fillId="0" borderId="0" xfId="0" applyFont="1" applyFill="1"/>
    <xf numFmtId="0" fontId="10" fillId="3" borderId="0" xfId="0" applyFont="1" applyFill="1"/>
    <xf numFmtId="0" fontId="10" fillId="0" borderId="0" xfId="0" applyFont="1"/>
    <xf numFmtId="0" fontId="6" fillId="3" borderId="0" xfId="0" applyFont="1" applyFill="1"/>
    <xf numFmtId="0" fontId="6" fillId="3" borderId="1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20" xfId="0" applyFont="1" applyFill="1" applyBorder="1" applyAlignment="1">
      <alignment horizontal="center" vertical="top" wrapText="1"/>
    </xf>
    <xf numFmtId="0" fontId="7" fillId="3" borderId="0" xfId="0" applyFont="1" applyFill="1" applyBorder="1"/>
    <xf numFmtId="0" fontId="8" fillId="3" borderId="23" xfId="0" applyFont="1" applyFill="1" applyBorder="1" applyAlignment="1">
      <alignment horizontal="center" vertical="top" wrapText="1"/>
    </xf>
    <xf numFmtId="0" fontId="4" fillId="2" borderId="23" xfId="0" applyFont="1" applyFill="1" applyBorder="1" applyAlignment="1">
      <alignment horizontal="center" vertical="top" wrapText="1"/>
    </xf>
    <xf numFmtId="164" fontId="4" fillId="2" borderId="24" xfId="0" applyNumberFormat="1" applyFont="1" applyFill="1" applyBorder="1" applyAlignment="1">
      <alignment horizontal="center" vertical="top" wrapText="1"/>
    </xf>
    <xf numFmtId="165" fontId="4" fillId="2" borderId="25" xfId="0" applyNumberFormat="1" applyFont="1" applyFill="1" applyBorder="1" applyAlignment="1">
      <alignment horizontal="center" vertical="top" wrapText="1"/>
    </xf>
    <xf numFmtId="0" fontId="4" fillId="2" borderId="23" xfId="0" applyFont="1" applyFill="1" applyBorder="1" applyAlignment="1" applyProtection="1">
      <alignment horizontal="center" vertical="top" wrapText="1"/>
    </xf>
    <xf numFmtId="0" fontId="4" fillId="2" borderId="0" xfId="0" applyFont="1" applyFill="1" applyBorder="1"/>
    <xf numFmtId="0" fontId="8" fillId="3" borderId="0" xfId="0" applyFont="1" applyFill="1" applyBorder="1"/>
    <xf numFmtId="0" fontId="4" fillId="3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1" fillId="2" borderId="6" xfId="0" applyFont="1" applyFill="1" applyBorder="1" applyAlignment="1">
      <alignment horizontal="center" vertical="top" wrapText="1"/>
    </xf>
    <xf numFmtId="2" fontId="17" fillId="0" borderId="0" xfId="9" applyNumberFormat="1" applyFont="1" applyBorder="1" applyAlignment="1">
      <alignment horizontal="right"/>
    </xf>
    <xf numFmtId="0" fontId="17" fillId="0" borderId="0" xfId="9" applyFont="1" applyBorder="1"/>
    <xf numFmtId="0" fontId="4" fillId="2" borderId="35" xfId="0" applyFont="1" applyFill="1" applyBorder="1" applyAlignment="1">
      <alignment horizontal="center" vertical="top" wrapText="1"/>
    </xf>
    <xf numFmtId="0" fontId="4" fillId="2" borderId="35" xfId="0" applyFont="1" applyFill="1" applyBorder="1" applyAlignment="1" applyProtection="1">
      <alignment horizontal="center" vertical="top" wrapText="1"/>
    </xf>
    <xf numFmtId="0" fontId="0" fillId="0" borderId="35" xfId="0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/>
    </xf>
    <xf numFmtId="2" fontId="21" fillId="0" borderId="36" xfId="0" applyNumberFormat="1" applyFont="1" applyBorder="1" applyAlignment="1">
      <alignment horizontal="center"/>
    </xf>
    <xf numFmtId="0" fontId="13" fillId="2" borderId="29" xfId="0" applyFont="1" applyFill="1" applyBorder="1" applyAlignment="1">
      <alignment horizontal="left"/>
    </xf>
    <xf numFmtId="0" fontId="13" fillId="2" borderId="30" xfId="0" applyFont="1" applyFill="1" applyBorder="1" applyAlignment="1">
      <alignment horizontal="left"/>
    </xf>
    <xf numFmtId="0" fontId="13" fillId="2" borderId="31" xfId="0" applyFont="1" applyFill="1" applyBorder="1" applyAlignment="1">
      <alignment horizontal="left"/>
    </xf>
    <xf numFmtId="0" fontId="13" fillId="2" borderId="26" xfId="0" applyFont="1" applyFill="1" applyBorder="1" applyAlignment="1">
      <alignment horizontal="left"/>
    </xf>
    <xf numFmtId="0" fontId="13" fillId="2" borderId="27" xfId="0" applyFont="1" applyFill="1" applyBorder="1" applyAlignment="1">
      <alignment horizontal="left"/>
    </xf>
    <xf numFmtId="0" fontId="13" fillId="2" borderId="28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justify"/>
    </xf>
    <xf numFmtId="0" fontId="0" fillId="2" borderId="0" xfId="0" applyFill="1" applyBorder="1" applyAlignment="1"/>
    <xf numFmtId="0" fontId="2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3" fillId="2" borderId="32" xfId="0" applyFont="1" applyFill="1" applyBorder="1" applyAlignment="1">
      <alignment horizontal="left"/>
    </xf>
    <xf numFmtId="0" fontId="13" fillId="2" borderId="33" xfId="0" applyFont="1" applyFill="1" applyBorder="1" applyAlignment="1">
      <alignment horizontal="left"/>
    </xf>
    <xf numFmtId="0" fontId="13" fillId="2" borderId="3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</cellXfs>
  <cellStyles count="14">
    <cellStyle name="Normal" xfId="0" builtinId="0"/>
    <cellStyle name="Normal 12" xfId="4"/>
    <cellStyle name="Normal 13" xfId="5"/>
    <cellStyle name="Normal 15" xfId="6"/>
    <cellStyle name="Normal 16" xfId="7"/>
    <cellStyle name="Normal 17" xfId="8"/>
    <cellStyle name="Normal 19" xfId="9"/>
    <cellStyle name="Normal 2" xfId="1"/>
    <cellStyle name="Normal 3" xfId="3"/>
    <cellStyle name="Normal 4" xfId="10"/>
    <cellStyle name="Normal 5" xfId="2"/>
    <cellStyle name="Normal 6" xfId="11"/>
    <cellStyle name="Normal 7" xfId="12"/>
    <cellStyle name="Нормален 2" xfId="13"/>
  </cellStyles>
  <dxfs count="18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49"/>
  <sheetViews>
    <sheetView workbookViewId="0">
      <selection activeCell="H19" sqref="H19"/>
    </sheetView>
  </sheetViews>
  <sheetFormatPr defaultRowHeight="12.75" x14ac:dyDescent="0.2"/>
  <cols>
    <col min="1" max="1" width="12.7109375" customWidth="1"/>
    <col min="2" max="2" width="11.28515625" customWidth="1"/>
    <col min="3" max="3" width="13.28515625" customWidth="1"/>
    <col min="4" max="4" width="14.85546875" style="34" customWidth="1"/>
    <col min="5" max="5" width="16.5703125" customWidth="1"/>
  </cols>
  <sheetData>
    <row r="1" spans="1:5" ht="12.75" customHeight="1" x14ac:dyDescent="0.2">
      <c r="A1" s="72" t="s">
        <v>18</v>
      </c>
      <c r="B1" s="73"/>
      <c r="C1" s="73"/>
      <c r="D1" s="73"/>
      <c r="E1" s="73"/>
    </row>
    <row r="2" spans="1:5" ht="13.5" thickBot="1" x14ac:dyDescent="0.25">
      <c r="A2" s="74"/>
      <c r="B2" s="73"/>
      <c r="C2" s="73"/>
      <c r="D2" s="73"/>
      <c r="E2" s="73"/>
    </row>
    <row r="3" spans="1:5" ht="25.5" x14ac:dyDescent="0.2">
      <c r="A3" s="75" t="s">
        <v>0</v>
      </c>
      <c r="B3" s="75" t="s">
        <v>1</v>
      </c>
      <c r="C3" s="75" t="s">
        <v>2</v>
      </c>
      <c r="D3" s="29" t="s">
        <v>3</v>
      </c>
      <c r="E3" s="11" t="s">
        <v>4</v>
      </c>
    </row>
    <row r="4" spans="1:5" ht="26.25" customHeight="1" x14ac:dyDescent="0.2">
      <c r="A4" s="76"/>
      <c r="B4" s="76"/>
      <c r="C4" s="76"/>
      <c r="D4" s="39" t="s">
        <v>15</v>
      </c>
      <c r="E4" s="1" t="s">
        <v>5</v>
      </c>
    </row>
    <row r="5" spans="1:5" ht="14.25" customHeight="1" thickBot="1" x14ac:dyDescent="0.25">
      <c r="A5" s="77"/>
      <c r="B5" s="77"/>
      <c r="C5" s="77"/>
      <c r="D5" s="30"/>
      <c r="E5" s="42" t="s">
        <v>16</v>
      </c>
    </row>
    <row r="6" spans="1:5" x14ac:dyDescent="0.2">
      <c r="A6" s="13">
        <v>1</v>
      </c>
      <c r="B6" s="9">
        <v>2</v>
      </c>
      <c r="C6" s="9">
        <v>3</v>
      </c>
      <c r="D6" s="53">
        <v>4</v>
      </c>
      <c r="E6" s="14">
        <v>5</v>
      </c>
    </row>
    <row r="7" spans="1:5" x14ac:dyDescent="0.2">
      <c r="A7" s="15" t="s">
        <v>14</v>
      </c>
      <c r="B7" s="2" t="s">
        <v>6</v>
      </c>
      <c r="C7" s="3">
        <v>44927</v>
      </c>
      <c r="D7" s="60">
        <v>33.6</v>
      </c>
      <c r="E7" s="16" t="str">
        <f>IF(D7&gt;50,D7/50,IF(D7&lt;=50,"-"))</f>
        <v>-</v>
      </c>
    </row>
    <row r="8" spans="1:5" x14ac:dyDescent="0.2">
      <c r="A8" s="15" t="s">
        <v>14</v>
      </c>
      <c r="B8" s="4" t="s">
        <v>6</v>
      </c>
      <c r="C8" s="3">
        <f>C7+1</f>
        <v>44928</v>
      </c>
      <c r="D8" s="60">
        <v>44.89</v>
      </c>
      <c r="E8" s="16" t="str">
        <f t="shared" ref="E8:E37" si="0">IF(D8&gt;50,D8/50,IF(D8&lt;=50,"-"))</f>
        <v>-</v>
      </c>
    </row>
    <row r="9" spans="1:5" x14ac:dyDescent="0.2">
      <c r="A9" s="15" t="s">
        <v>14</v>
      </c>
      <c r="B9" s="4" t="s">
        <v>6</v>
      </c>
      <c r="C9" s="3">
        <f t="shared" ref="C9:C37" si="1">C8+1</f>
        <v>44929</v>
      </c>
      <c r="D9" s="60">
        <v>44.9</v>
      </c>
      <c r="E9" s="16" t="str">
        <f t="shared" si="0"/>
        <v>-</v>
      </c>
    </row>
    <row r="10" spans="1:5" x14ac:dyDescent="0.2">
      <c r="A10" s="15" t="s">
        <v>14</v>
      </c>
      <c r="B10" s="4" t="s">
        <v>6</v>
      </c>
      <c r="C10" s="3">
        <f t="shared" si="1"/>
        <v>44930</v>
      </c>
      <c r="D10" s="60">
        <v>39.090000000000003</v>
      </c>
      <c r="E10" s="16" t="str">
        <f t="shared" si="0"/>
        <v>-</v>
      </c>
    </row>
    <row r="11" spans="1:5" x14ac:dyDescent="0.2">
      <c r="A11" s="15" t="s">
        <v>14</v>
      </c>
      <c r="B11" s="4" t="s">
        <v>6</v>
      </c>
      <c r="C11" s="3">
        <f t="shared" si="1"/>
        <v>44931</v>
      </c>
      <c r="D11" s="60">
        <v>27.51</v>
      </c>
      <c r="E11" s="16" t="str">
        <f t="shared" si="0"/>
        <v>-</v>
      </c>
    </row>
    <row r="12" spans="1:5" x14ac:dyDescent="0.2">
      <c r="A12" s="15" t="s">
        <v>14</v>
      </c>
      <c r="B12" s="4" t="s">
        <v>6</v>
      </c>
      <c r="C12" s="3">
        <f t="shared" si="1"/>
        <v>44932</v>
      </c>
      <c r="D12" s="60">
        <v>25.69</v>
      </c>
      <c r="E12" s="16" t="str">
        <f t="shared" si="0"/>
        <v>-</v>
      </c>
    </row>
    <row r="13" spans="1:5" x14ac:dyDescent="0.2">
      <c r="A13" s="15" t="s">
        <v>14</v>
      </c>
      <c r="B13" s="4" t="s">
        <v>6</v>
      </c>
      <c r="C13" s="3">
        <f t="shared" si="1"/>
        <v>44933</v>
      </c>
      <c r="D13" s="60">
        <v>15.91</v>
      </c>
      <c r="E13" s="16" t="str">
        <f t="shared" si="0"/>
        <v>-</v>
      </c>
    </row>
    <row r="14" spans="1:5" x14ac:dyDescent="0.2">
      <c r="A14" s="15" t="s">
        <v>14</v>
      </c>
      <c r="B14" s="4" t="s">
        <v>6</v>
      </c>
      <c r="C14" s="3">
        <f t="shared" si="1"/>
        <v>44934</v>
      </c>
      <c r="D14" s="60">
        <v>19.61</v>
      </c>
      <c r="E14" s="16" t="str">
        <f t="shared" si="0"/>
        <v>-</v>
      </c>
    </row>
    <row r="15" spans="1:5" x14ac:dyDescent="0.2">
      <c r="A15" s="15" t="s">
        <v>14</v>
      </c>
      <c r="B15" s="4" t="s">
        <v>6</v>
      </c>
      <c r="C15" s="3">
        <f t="shared" si="1"/>
        <v>44935</v>
      </c>
      <c r="D15" s="60">
        <v>24.96</v>
      </c>
      <c r="E15" s="16" t="str">
        <f t="shared" si="0"/>
        <v>-</v>
      </c>
    </row>
    <row r="16" spans="1:5" x14ac:dyDescent="0.2">
      <c r="A16" s="15" t="s">
        <v>14</v>
      </c>
      <c r="B16" s="4" t="s">
        <v>6</v>
      </c>
      <c r="C16" s="3">
        <f t="shared" si="1"/>
        <v>44936</v>
      </c>
      <c r="D16" s="60">
        <v>30.36</v>
      </c>
      <c r="E16" s="16" t="str">
        <f t="shared" si="0"/>
        <v>-</v>
      </c>
    </row>
    <row r="17" spans="1:5" x14ac:dyDescent="0.2">
      <c r="A17" s="15" t="s">
        <v>14</v>
      </c>
      <c r="B17" s="4" t="s">
        <v>6</v>
      </c>
      <c r="C17" s="3">
        <f t="shared" si="1"/>
        <v>44937</v>
      </c>
      <c r="D17" s="60">
        <v>32.94</v>
      </c>
      <c r="E17" s="16" t="str">
        <f t="shared" si="0"/>
        <v>-</v>
      </c>
    </row>
    <row r="18" spans="1:5" x14ac:dyDescent="0.2">
      <c r="A18" s="15" t="s">
        <v>14</v>
      </c>
      <c r="B18" s="4" t="s">
        <v>6</v>
      </c>
      <c r="C18" s="3">
        <f t="shared" si="1"/>
        <v>44938</v>
      </c>
      <c r="D18" s="60">
        <v>10.25</v>
      </c>
      <c r="E18" s="16" t="str">
        <f t="shared" si="0"/>
        <v>-</v>
      </c>
    </row>
    <row r="19" spans="1:5" x14ac:dyDescent="0.2">
      <c r="A19" s="15" t="s">
        <v>14</v>
      </c>
      <c r="B19" s="4" t="s">
        <v>6</v>
      </c>
      <c r="C19" s="3">
        <f t="shared" si="1"/>
        <v>44939</v>
      </c>
      <c r="D19" s="60">
        <v>8.66</v>
      </c>
      <c r="E19" s="16" t="str">
        <f t="shared" si="0"/>
        <v>-</v>
      </c>
    </row>
    <row r="20" spans="1:5" x14ac:dyDescent="0.2">
      <c r="A20" s="15" t="s">
        <v>14</v>
      </c>
      <c r="B20" s="4" t="s">
        <v>6</v>
      </c>
      <c r="C20" s="3">
        <f t="shared" si="1"/>
        <v>44940</v>
      </c>
      <c r="D20" s="60">
        <v>8.6300000000000008</v>
      </c>
      <c r="E20" s="16" t="str">
        <f t="shared" si="0"/>
        <v>-</v>
      </c>
    </row>
    <row r="21" spans="1:5" x14ac:dyDescent="0.2">
      <c r="A21" s="15" t="s">
        <v>14</v>
      </c>
      <c r="B21" s="4" t="s">
        <v>6</v>
      </c>
      <c r="C21" s="3">
        <f t="shared" si="1"/>
        <v>44941</v>
      </c>
      <c r="D21" s="60">
        <v>8.6199999999999992</v>
      </c>
      <c r="E21" s="16" t="str">
        <f t="shared" si="0"/>
        <v>-</v>
      </c>
    </row>
    <row r="22" spans="1:5" x14ac:dyDescent="0.2">
      <c r="A22" s="15" t="s">
        <v>14</v>
      </c>
      <c r="B22" s="4" t="s">
        <v>6</v>
      </c>
      <c r="C22" s="3">
        <f t="shared" si="1"/>
        <v>44942</v>
      </c>
      <c r="D22" s="60">
        <v>16.02</v>
      </c>
      <c r="E22" s="16" t="str">
        <f t="shared" si="0"/>
        <v>-</v>
      </c>
    </row>
    <row r="23" spans="1:5" x14ac:dyDescent="0.2">
      <c r="A23" s="15" t="s">
        <v>14</v>
      </c>
      <c r="B23" s="4" t="s">
        <v>6</v>
      </c>
      <c r="C23" s="3">
        <f t="shared" si="1"/>
        <v>44943</v>
      </c>
      <c r="D23" s="60">
        <v>16.32</v>
      </c>
      <c r="E23" s="16" t="str">
        <f t="shared" si="0"/>
        <v>-</v>
      </c>
    </row>
    <row r="24" spans="1:5" x14ac:dyDescent="0.2">
      <c r="A24" s="15" t="s">
        <v>14</v>
      </c>
      <c r="B24" s="4" t="s">
        <v>6</v>
      </c>
      <c r="C24" s="3">
        <f t="shared" si="1"/>
        <v>44944</v>
      </c>
      <c r="D24" s="60">
        <v>16.02</v>
      </c>
      <c r="E24" s="16" t="str">
        <f t="shared" si="0"/>
        <v>-</v>
      </c>
    </row>
    <row r="25" spans="1:5" x14ac:dyDescent="0.2">
      <c r="A25" s="15" t="s">
        <v>14</v>
      </c>
      <c r="B25" s="4" t="s">
        <v>6</v>
      </c>
      <c r="C25" s="3">
        <f t="shared" si="1"/>
        <v>44945</v>
      </c>
      <c r="D25" s="60">
        <v>21.79</v>
      </c>
      <c r="E25" s="16" t="str">
        <f t="shared" si="0"/>
        <v>-</v>
      </c>
    </row>
    <row r="26" spans="1:5" x14ac:dyDescent="0.2">
      <c r="A26" s="15" t="s">
        <v>14</v>
      </c>
      <c r="B26" s="4" t="s">
        <v>6</v>
      </c>
      <c r="C26" s="3">
        <f t="shared" si="1"/>
        <v>44946</v>
      </c>
      <c r="D26" s="60">
        <v>17.690000000000001</v>
      </c>
      <c r="E26" s="16" t="str">
        <f t="shared" si="0"/>
        <v>-</v>
      </c>
    </row>
    <row r="27" spans="1:5" x14ac:dyDescent="0.2">
      <c r="A27" s="15" t="s">
        <v>14</v>
      </c>
      <c r="B27" s="4" t="s">
        <v>6</v>
      </c>
      <c r="C27" s="3">
        <f t="shared" si="1"/>
        <v>44947</v>
      </c>
      <c r="D27" s="60">
        <v>10.18</v>
      </c>
      <c r="E27" s="16" t="str">
        <f t="shared" si="0"/>
        <v>-</v>
      </c>
    </row>
    <row r="28" spans="1:5" x14ac:dyDescent="0.2">
      <c r="A28" s="15" t="s">
        <v>14</v>
      </c>
      <c r="B28" s="4" t="s">
        <v>6</v>
      </c>
      <c r="C28" s="3">
        <f t="shared" si="1"/>
        <v>44948</v>
      </c>
      <c r="D28" s="60">
        <v>10.17</v>
      </c>
      <c r="E28" s="16" t="str">
        <f t="shared" si="0"/>
        <v>-</v>
      </c>
    </row>
    <row r="29" spans="1:5" x14ac:dyDescent="0.2">
      <c r="A29" s="15" t="s">
        <v>14</v>
      </c>
      <c r="B29" s="4" t="s">
        <v>6</v>
      </c>
      <c r="C29" s="3">
        <f t="shared" si="1"/>
        <v>44949</v>
      </c>
      <c r="D29" s="60">
        <v>12.6</v>
      </c>
      <c r="E29" s="16" t="str">
        <f t="shared" si="0"/>
        <v>-</v>
      </c>
    </row>
    <row r="30" spans="1:5" x14ac:dyDescent="0.2">
      <c r="A30" s="15" t="s">
        <v>14</v>
      </c>
      <c r="B30" s="4" t="s">
        <v>6</v>
      </c>
      <c r="C30" s="3">
        <f t="shared" si="1"/>
        <v>44950</v>
      </c>
      <c r="D30" s="60">
        <v>16.14</v>
      </c>
      <c r="E30" s="16" t="str">
        <f t="shared" si="0"/>
        <v>-</v>
      </c>
    </row>
    <row r="31" spans="1:5" x14ac:dyDescent="0.2">
      <c r="A31" s="15" t="s">
        <v>14</v>
      </c>
      <c r="B31" s="4" t="s">
        <v>6</v>
      </c>
      <c r="C31" s="3">
        <f t="shared" si="1"/>
        <v>44951</v>
      </c>
      <c r="D31" s="60">
        <v>8.85</v>
      </c>
      <c r="E31" s="16" t="str">
        <f t="shared" si="0"/>
        <v>-</v>
      </c>
    </row>
    <row r="32" spans="1:5" x14ac:dyDescent="0.2">
      <c r="A32" s="15" t="s">
        <v>14</v>
      </c>
      <c r="B32" s="4" t="s">
        <v>6</v>
      </c>
      <c r="C32" s="3">
        <f t="shared" si="1"/>
        <v>44952</v>
      </c>
      <c r="D32" s="60">
        <v>13.04</v>
      </c>
      <c r="E32" s="16" t="str">
        <f t="shared" si="0"/>
        <v>-</v>
      </c>
    </row>
    <row r="33" spans="1:7" x14ac:dyDescent="0.2">
      <c r="A33" s="15" t="s">
        <v>14</v>
      </c>
      <c r="B33" s="4" t="s">
        <v>6</v>
      </c>
      <c r="C33" s="3">
        <f t="shared" si="1"/>
        <v>44953</v>
      </c>
      <c r="D33" s="60">
        <v>8.76</v>
      </c>
      <c r="E33" s="16" t="str">
        <f t="shared" si="0"/>
        <v>-</v>
      </c>
    </row>
    <row r="34" spans="1:7" x14ac:dyDescent="0.2">
      <c r="A34" s="15" t="s">
        <v>14</v>
      </c>
      <c r="B34" s="4" t="s">
        <v>6</v>
      </c>
      <c r="C34" s="3">
        <f t="shared" si="1"/>
        <v>44954</v>
      </c>
      <c r="D34" s="60">
        <v>8.6199999999999992</v>
      </c>
      <c r="E34" s="16" t="str">
        <f t="shared" si="0"/>
        <v>-</v>
      </c>
    </row>
    <row r="35" spans="1:7" x14ac:dyDescent="0.2">
      <c r="A35" s="15" t="s">
        <v>14</v>
      </c>
      <c r="B35" s="4" t="s">
        <v>6</v>
      </c>
      <c r="C35" s="3">
        <f t="shared" si="1"/>
        <v>44955</v>
      </c>
      <c r="D35" s="60">
        <v>8.6199999999999992</v>
      </c>
      <c r="E35" s="16" t="str">
        <f t="shared" si="0"/>
        <v>-</v>
      </c>
    </row>
    <row r="36" spans="1:7" x14ac:dyDescent="0.2">
      <c r="A36" s="15" t="s">
        <v>14</v>
      </c>
      <c r="B36" s="4" t="s">
        <v>6</v>
      </c>
      <c r="C36" s="3">
        <f t="shared" si="1"/>
        <v>44956</v>
      </c>
      <c r="D36" s="60">
        <v>8.7100000000000009</v>
      </c>
      <c r="E36" s="16" t="str">
        <f t="shared" si="0"/>
        <v>-</v>
      </c>
    </row>
    <row r="37" spans="1:7" x14ac:dyDescent="0.2">
      <c r="A37" s="15" t="s">
        <v>14</v>
      </c>
      <c r="B37" s="4" t="s">
        <v>6</v>
      </c>
      <c r="C37" s="3">
        <f t="shared" si="1"/>
        <v>44957</v>
      </c>
      <c r="D37" s="60">
        <v>22.03</v>
      </c>
      <c r="E37" s="16" t="str">
        <f t="shared" si="0"/>
        <v>-</v>
      </c>
    </row>
    <row r="38" spans="1:7" x14ac:dyDescent="0.2">
      <c r="A38" s="69" t="s">
        <v>7</v>
      </c>
      <c r="B38" s="70"/>
      <c r="C38" s="70"/>
      <c r="D38" s="71"/>
      <c r="E38" s="17">
        <f>COUNT(D7:D37)</f>
        <v>31</v>
      </c>
    </row>
    <row r="39" spans="1:7" x14ac:dyDescent="0.2">
      <c r="A39" s="69" t="s">
        <v>8</v>
      </c>
      <c r="B39" s="70"/>
      <c r="C39" s="70"/>
      <c r="D39" s="71"/>
      <c r="E39" s="17">
        <f>COUNT(D7:D37)</f>
        <v>31</v>
      </c>
    </row>
    <row r="40" spans="1:7" x14ac:dyDescent="0.2">
      <c r="A40" s="69" t="s">
        <v>9</v>
      </c>
      <c r="B40" s="70"/>
      <c r="C40" s="70"/>
      <c r="D40" s="71"/>
      <c r="E40" s="17">
        <f>COUNT(E7:E37)</f>
        <v>0</v>
      </c>
    </row>
    <row r="41" spans="1:7" x14ac:dyDescent="0.2">
      <c r="A41" s="69" t="s">
        <v>10</v>
      </c>
      <c r="B41" s="70"/>
      <c r="C41" s="70"/>
      <c r="D41" s="71"/>
      <c r="E41" s="17">
        <f>COUNT(E7:E37)</f>
        <v>0</v>
      </c>
    </row>
    <row r="42" spans="1:7" x14ac:dyDescent="0.2">
      <c r="A42" s="69" t="s">
        <v>11</v>
      </c>
      <c r="B42" s="70"/>
      <c r="C42" s="70"/>
      <c r="D42" s="71"/>
      <c r="E42" s="18">
        <f>AVERAGE(D7:D37)</f>
        <v>19.070322580645165</v>
      </c>
    </row>
    <row r="43" spans="1:7" ht="13.5" thickBot="1" x14ac:dyDescent="0.25">
      <c r="A43" s="66" t="s">
        <v>12</v>
      </c>
      <c r="B43" s="67"/>
      <c r="C43" s="67"/>
      <c r="D43" s="68"/>
      <c r="E43" s="19">
        <f>(E38/31)*100</f>
        <v>100</v>
      </c>
    </row>
    <row r="44" spans="1:7" x14ac:dyDescent="0.2">
      <c r="A44" s="5"/>
      <c r="B44" s="5"/>
      <c r="C44" s="5"/>
      <c r="D44" s="32"/>
      <c r="E44" s="5"/>
    </row>
    <row r="45" spans="1:7" x14ac:dyDescent="0.2">
      <c r="A45" s="35"/>
      <c r="B45" s="35"/>
      <c r="C45" s="35"/>
      <c r="D45" s="36"/>
      <c r="E45" s="35"/>
      <c r="F45" s="37"/>
      <c r="G45" s="37"/>
    </row>
    <row r="46" spans="1:7" x14ac:dyDescent="0.2">
      <c r="A46" s="37"/>
      <c r="B46" s="37"/>
      <c r="C46" s="37"/>
      <c r="D46" s="36"/>
      <c r="E46" s="37"/>
      <c r="F46" s="37"/>
      <c r="G46" s="37"/>
    </row>
    <row r="47" spans="1:7" x14ac:dyDescent="0.2">
      <c r="A47" s="37"/>
      <c r="B47" s="37"/>
      <c r="C47" s="37"/>
      <c r="D47" s="36"/>
      <c r="E47" s="37"/>
      <c r="F47" s="37"/>
      <c r="G47" s="37"/>
    </row>
    <row r="48" spans="1:7" x14ac:dyDescent="0.2">
      <c r="A48" s="37"/>
      <c r="B48" s="37"/>
      <c r="C48" s="37"/>
      <c r="D48" s="36"/>
      <c r="E48" s="37"/>
      <c r="F48" s="37"/>
      <c r="G48" s="37"/>
    </row>
    <row r="49" spans="2:6" x14ac:dyDescent="0.2">
      <c r="B49" s="6"/>
      <c r="C49" s="6"/>
      <c r="D49" s="33"/>
      <c r="E49" s="6"/>
      <c r="F49" s="37"/>
    </row>
  </sheetData>
  <protectedRanges>
    <protectedRange sqref="A7:B37" name="Range1"/>
  </protectedRanges>
  <mergeCells count="11">
    <mergeCell ref="A1:E1"/>
    <mergeCell ref="A2:E2"/>
    <mergeCell ref="A3:A5"/>
    <mergeCell ref="B3:B5"/>
    <mergeCell ref="C3:C5"/>
    <mergeCell ref="A43:D43"/>
    <mergeCell ref="A38:D38"/>
    <mergeCell ref="A39:D39"/>
    <mergeCell ref="A40:D40"/>
    <mergeCell ref="A41:D41"/>
    <mergeCell ref="A42:D42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E48"/>
  <sheetViews>
    <sheetView workbookViewId="0">
      <selection activeCell="K31" sqref="K31"/>
    </sheetView>
  </sheetViews>
  <sheetFormatPr defaultRowHeight="12.75" x14ac:dyDescent="0.2"/>
  <cols>
    <col min="1" max="1" width="12.140625" customWidth="1"/>
    <col min="2" max="2" width="11.28515625" customWidth="1"/>
    <col min="3" max="3" width="15" customWidth="1"/>
    <col min="4" max="4" width="15.140625" customWidth="1"/>
    <col min="5" max="5" width="14.7109375" customWidth="1"/>
  </cols>
  <sheetData>
    <row r="1" spans="1:5" ht="12.75" customHeight="1" x14ac:dyDescent="0.2">
      <c r="A1" s="72" t="s">
        <v>18</v>
      </c>
      <c r="B1" s="73"/>
      <c r="C1" s="73"/>
      <c r="D1" s="73"/>
      <c r="E1" s="73"/>
    </row>
    <row r="2" spans="1:5" ht="13.5" thickBot="1" x14ac:dyDescent="0.25">
      <c r="A2" s="74"/>
      <c r="B2" s="73"/>
      <c r="C2" s="73"/>
      <c r="D2" s="73"/>
      <c r="E2" s="73"/>
    </row>
    <row r="3" spans="1:5" ht="25.5" x14ac:dyDescent="0.2">
      <c r="A3" s="75" t="s">
        <v>0</v>
      </c>
      <c r="B3" s="75" t="s">
        <v>1</v>
      </c>
      <c r="C3" s="75" t="s">
        <v>2</v>
      </c>
      <c r="D3" s="63" t="s">
        <v>3</v>
      </c>
      <c r="E3" s="11" t="s">
        <v>4</v>
      </c>
    </row>
    <row r="4" spans="1:5" ht="25.5" x14ac:dyDescent="0.2">
      <c r="A4" s="76"/>
      <c r="B4" s="76"/>
      <c r="C4" s="76"/>
      <c r="D4" s="43" t="s">
        <v>15</v>
      </c>
      <c r="E4" s="1" t="s">
        <v>5</v>
      </c>
    </row>
    <row r="5" spans="1:5" ht="15" thickBot="1" x14ac:dyDescent="0.25">
      <c r="A5" s="77"/>
      <c r="B5" s="77"/>
      <c r="C5" s="77"/>
      <c r="D5" s="12"/>
      <c r="E5" s="42" t="s">
        <v>16</v>
      </c>
    </row>
    <row r="6" spans="1:5" x14ac:dyDescent="0.2">
      <c r="A6" s="13">
        <v>1</v>
      </c>
      <c r="B6" s="9">
        <v>2</v>
      </c>
      <c r="C6" s="9">
        <v>3</v>
      </c>
      <c r="D6" s="9">
        <v>4</v>
      </c>
      <c r="E6" s="14">
        <v>5</v>
      </c>
    </row>
    <row r="7" spans="1:5" x14ac:dyDescent="0.2">
      <c r="A7" s="15" t="s">
        <v>14</v>
      </c>
      <c r="B7" s="2" t="s">
        <v>6</v>
      </c>
      <c r="C7" s="3">
        <v>45200</v>
      </c>
      <c r="D7" s="60">
        <v>16.73</v>
      </c>
      <c r="E7" s="16" t="str">
        <f>IF(D7&gt;50,D7/50,IF(D7&lt;=50,"-"))</f>
        <v>-</v>
      </c>
    </row>
    <row r="8" spans="1:5" x14ac:dyDescent="0.2">
      <c r="A8" s="15" t="s">
        <v>14</v>
      </c>
      <c r="B8" s="4" t="s">
        <v>6</v>
      </c>
      <c r="C8" s="3">
        <f>C7+1</f>
        <v>45201</v>
      </c>
      <c r="D8" s="60">
        <v>30.05</v>
      </c>
      <c r="E8" s="16" t="str">
        <f t="shared" ref="E8:E37" si="0">IF(D8&gt;50,D8/50,IF(D8&lt;=50,"-"))</f>
        <v>-</v>
      </c>
    </row>
    <row r="9" spans="1:5" x14ac:dyDescent="0.2">
      <c r="A9" s="15" t="s">
        <v>14</v>
      </c>
      <c r="B9" s="4" t="s">
        <v>6</v>
      </c>
      <c r="C9" s="3">
        <f t="shared" ref="C9:C37" si="1">C8+1</f>
        <v>45202</v>
      </c>
      <c r="D9" s="60">
        <v>25.79</v>
      </c>
      <c r="E9" s="16" t="str">
        <f t="shared" si="0"/>
        <v>-</v>
      </c>
    </row>
    <row r="10" spans="1:5" x14ac:dyDescent="0.2">
      <c r="A10" s="15" t="s">
        <v>14</v>
      </c>
      <c r="B10" s="4" t="s">
        <v>6</v>
      </c>
      <c r="C10" s="3">
        <f t="shared" si="1"/>
        <v>45203</v>
      </c>
      <c r="D10" s="60">
        <v>22.22</v>
      </c>
      <c r="E10" s="16" t="str">
        <f t="shared" si="0"/>
        <v>-</v>
      </c>
    </row>
    <row r="11" spans="1:5" x14ac:dyDescent="0.2">
      <c r="A11" s="15" t="s">
        <v>14</v>
      </c>
      <c r="B11" s="4" t="s">
        <v>6</v>
      </c>
      <c r="C11" s="3">
        <f t="shared" si="1"/>
        <v>45204</v>
      </c>
      <c r="D11" s="60">
        <v>108.91</v>
      </c>
      <c r="E11" s="16">
        <f t="shared" si="0"/>
        <v>2.1781999999999999</v>
      </c>
    </row>
    <row r="12" spans="1:5" x14ac:dyDescent="0.2">
      <c r="A12" s="15" t="s">
        <v>14</v>
      </c>
      <c r="B12" s="4" t="s">
        <v>6</v>
      </c>
      <c r="C12" s="3">
        <f t="shared" si="1"/>
        <v>45205</v>
      </c>
      <c r="D12" s="60">
        <v>29.7</v>
      </c>
      <c r="E12" s="16" t="str">
        <f t="shared" si="0"/>
        <v>-</v>
      </c>
    </row>
    <row r="13" spans="1:5" x14ac:dyDescent="0.2">
      <c r="A13" s="15" t="s">
        <v>14</v>
      </c>
      <c r="B13" s="4" t="s">
        <v>6</v>
      </c>
      <c r="C13" s="3">
        <f t="shared" si="1"/>
        <v>45206</v>
      </c>
      <c r="D13" s="60">
        <v>17.649999999999999</v>
      </c>
      <c r="E13" s="16" t="str">
        <f t="shared" si="0"/>
        <v>-</v>
      </c>
    </row>
    <row r="14" spans="1:5" x14ac:dyDescent="0.2">
      <c r="A14" s="15" t="s">
        <v>14</v>
      </c>
      <c r="B14" s="4" t="s">
        <v>6</v>
      </c>
      <c r="C14" s="3">
        <f t="shared" si="1"/>
        <v>45207</v>
      </c>
      <c r="D14" s="60">
        <v>12.43</v>
      </c>
      <c r="E14" s="16" t="str">
        <f t="shared" si="0"/>
        <v>-</v>
      </c>
    </row>
    <row r="15" spans="1:5" x14ac:dyDescent="0.2">
      <c r="A15" s="15" t="s">
        <v>14</v>
      </c>
      <c r="B15" s="4" t="s">
        <v>6</v>
      </c>
      <c r="C15" s="3">
        <f t="shared" si="1"/>
        <v>45208</v>
      </c>
      <c r="D15" s="60">
        <v>36.71</v>
      </c>
      <c r="E15" s="16" t="str">
        <f t="shared" si="0"/>
        <v>-</v>
      </c>
    </row>
    <row r="16" spans="1:5" x14ac:dyDescent="0.2">
      <c r="A16" s="15" t="s">
        <v>14</v>
      </c>
      <c r="B16" s="4" t="s">
        <v>6</v>
      </c>
      <c r="C16" s="3">
        <f t="shared" si="1"/>
        <v>45209</v>
      </c>
      <c r="D16" s="60">
        <v>14.37</v>
      </c>
      <c r="E16" s="16" t="str">
        <f t="shared" si="0"/>
        <v>-</v>
      </c>
    </row>
    <row r="17" spans="1:5" x14ac:dyDescent="0.2">
      <c r="A17" s="15" t="s">
        <v>14</v>
      </c>
      <c r="B17" s="4" t="s">
        <v>6</v>
      </c>
      <c r="C17" s="3">
        <f t="shared" si="1"/>
        <v>45210</v>
      </c>
      <c r="D17" s="60">
        <v>16.920000000000002</v>
      </c>
      <c r="E17" s="16" t="str">
        <f t="shared" si="0"/>
        <v>-</v>
      </c>
    </row>
    <row r="18" spans="1:5" x14ac:dyDescent="0.2">
      <c r="A18" s="15" t="s">
        <v>14</v>
      </c>
      <c r="B18" s="4" t="s">
        <v>6</v>
      </c>
      <c r="C18" s="3">
        <f t="shared" si="1"/>
        <v>45211</v>
      </c>
      <c r="D18" s="60">
        <v>9.85</v>
      </c>
      <c r="E18" s="16" t="str">
        <f t="shared" si="0"/>
        <v>-</v>
      </c>
    </row>
    <row r="19" spans="1:5" x14ac:dyDescent="0.2">
      <c r="A19" s="15" t="s">
        <v>14</v>
      </c>
      <c r="B19" s="4" t="s">
        <v>6</v>
      </c>
      <c r="C19" s="3">
        <f t="shared" si="1"/>
        <v>45212</v>
      </c>
      <c r="D19" s="60">
        <v>8.57</v>
      </c>
      <c r="E19" s="16" t="str">
        <f t="shared" si="0"/>
        <v>-</v>
      </c>
    </row>
    <row r="20" spans="1:5" x14ac:dyDescent="0.2">
      <c r="A20" s="15" t="s">
        <v>14</v>
      </c>
      <c r="B20" s="4" t="s">
        <v>6</v>
      </c>
      <c r="C20" s="3">
        <f t="shared" si="1"/>
        <v>45213</v>
      </c>
      <c r="D20" s="60">
        <v>20.22</v>
      </c>
      <c r="E20" s="16" t="str">
        <f t="shared" si="0"/>
        <v>-</v>
      </c>
    </row>
    <row r="21" spans="1:5" x14ac:dyDescent="0.2">
      <c r="A21" s="15" t="s">
        <v>14</v>
      </c>
      <c r="B21" s="4" t="s">
        <v>6</v>
      </c>
      <c r="C21" s="3">
        <f t="shared" si="1"/>
        <v>45214</v>
      </c>
      <c r="D21" s="60">
        <v>15.87</v>
      </c>
      <c r="E21" s="16" t="str">
        <f t="shared" si="0"/>
        <v>-</v>
      </c>
    </row>
    <row r="22" spans="1:5" x14ac:dyDescent="0.2">
      <c r="A22" s="15" t="s">
        <v>14</v>
      </c>
      <c r="B22" s="4" t="s">
        <v>6</v>
      </c>
      <c r="C22" s="3">
        <f t="shared" si="1"/>
        <v>45215</v>
      </c>
      <c r="D22" s="60">
        <v>13.34</v>
      </c>
      <c r="E22" s="16" t="str">
        <f t="shared" si="0"/>
        <v>-</v>
      </c>
    </row>
    <row r="23" spans="1:5" x14ac:dyDescent="0.2">
      <c r="A23" s="15" t="s">
        <v>14</v>
      </c>
      <c r="B23" s="4" t="s">
        <v>6</v>
      </c>
      <c r="C23" s="3">
        <f t="shared" si="1"/>
        <v>45216</v>
      </c>
      <c r="D23" s="60">
        <v>8.9499999999999993</v>
      </c>
      <c r="E23" s="16" t="str">
        <f t="shared" si="0"/>
        <v>-</v>
      </c>
    </row>
    <row r="24" spans="1:5" x14ac:dyDescent="0.2">
      <c r="A24" s="15" t="s">
        <v>14</v>
      </c>
      <c r="B24" s="4" t="s">
        <v>6</v>
      </c>
      <c r="C24" s="3">
        <f t="shared" si="1"/>
        <v>45217</v>
      </c>
      <c r="D24" s="60">
        <v>8.5</v>
      </c>
      <c r="E24" s="16" t="str">
        <f t="shared" si="0"/>
        <v>-</v>
      </c>
    </row>
    <row r="25" spans="1:5" x14ac:dyDescent="0.2">
      <c r="A25" s="15" t="s">
        <v>14</v>
      </c>
      <c r="B25" s="4" t="s">
        <v>6</v>
      </c>
      <c r="C25" s="3">
        <f t="shared" si="1"/>
        <v>45218</v>
      </c>
      <c r="D25" s="60">
        <v>8.5</v>
      </c>
      <c r="E25" s="16" t="str">
        <f t="shared" si="0"/>
        <v>-</v>
      </c>
    </row>
    <row r="26" spans="1:5" x14ac:dyDescent="0.2">
      <c r="A26" s="15" t="s">
        <v>14</v>
      </c>
      <c r="B26" s="4" t="s">
        <v>6</v>
      </c>
      <c r="C26" s="3">
        <f t="shared" si="1"/>
        <v>45219</v>
      </c>
      <c r="D26" s="60">
        <v>8.5</v>
      </c>
      <c r="E26" s="16" t="str">
        <f t="shared" si="0"/>
        <v>-</v>
      </c>
    </row>
    <row r="27" spans="1:5" x14ac:dyDescent="0.2">
      <c r="A27" s="15" t="s">
        <v>14</v>
      </c>
      <c r="B27" s="4" t="s">
        <v>6</v>
      </c>
      <c r="C27" s="3">
        <f t="shared" si="1"/>
        <v>45220</v>
      </c>
      <c r="D27" s="60">
        <v>18.670000000000002</v>
      </c>
      <c r="E27" s="16" t="str">
        <f t="shared" si="0"/>
        <v>-</v>
      </c>
    </row>
    <row r="28" spans="1:5" x14ac:dyDescent="0.2">
      <c r="A28" s="15" t="s">
        <v>14</v>
      </c>
      <c r="B28" s="4" t="s">
        <v>6</v>
      </c>
      <c r="C28" s="3">
        <f t="shared" si="1"/>
        <v>45221</v>
      </c>
      <c r="D28" s="60">
        <v>20.63</v>
      </c>
      <c r="E28" s="16" t="str">
        <f t="shared" si="0"/>
        <v>-</v>
      </c>
    </row>
    <row r="29" spans="1:5" x14ac:dyDescent="0.2">
      <c r="A29" s="15" t="s">
        <v>14</v>
      </c>
      <c r="B29" s="4" t="s">
        <v>6</v>
      </c>
      <c r="C29" s="3">
        <f t="shared" si="1"/>
        <v>45222</v>
      </c>
      <c r="D29" s="60">
        <v>25.83</v>
      </c>
      <c r="E29" s="16" t="str">
        <f t="shared" si="0"/>
        <v>-</v>
      </c>
    </row>
    <row r="30" spans="1:5" x14ac:dyDescent="0.2">
      <c r="A30" s="15" t="s">
        <v>14</v>
      </c>
      <c r="B30" s="4" t="s">
        <v>6</v>
      </c>
      <c r="C30" s="3">
        <f t="shared" si="1"/>
        <v>45223</v>
      </c>
      <c r="D30" s="60">
        <v>42.69</v>
      </c>
      <c r="E30" s="16" t="str">
        <f t="shared" si="0"/>
        <v>-</v>
      </c>
    </row>
    <row r="31" spans="1:5" x14ac:dyDescent="0.2">
      <c r="A31" s="15" t="s">
        <v>14</v>
      </c>
      <c r="B31" s="4" t="s">
        <v>6</v>
      </c>
      <c r="C31" s="3">
        <f t="shared" si="1"/>
        <v>45224</v>
      </c>
      <c r="D31" s="60">
        <v>27.07</v>
      </c>
      <c r="E31" s="16" t="str">
        <f t="shared" si="0"/>
        <v>-</v>
      </c>
    </row>
    <row r="32" spans="1:5" x14ac:dyDescent="0.2">
      <c r="A32" s="15" t="s">
        <v>14</v>
      </c>
      <c r="B32" s="4" t="s">
        <v>6</v>
      </c>
      <c r="C32" s="3">
        <f t="shared" si="1"/>
        <v>45225</v>
      </c>
      <c r="D32" s="60">
        <v>44.37</v>
      </c>
      <c r="E32" s="16" t="str">
        <f t="shared" si="0"/>
        <v>-</v>
      </c>
    </row>
    <row r="33" spans="1:5" x14ac:dyDescent="0.2">
      <c r="A33" s="15" t="s">
        <v>14</v>
      </c>
      <c r="B33" s="4" t="s">
        <v>6</v>
      </c>
      <c r="C33" s="3">
        <f t="shared" si="1"/>
        <v>45226</v>
      </c>
      <c r="D33" s="60">
        <v>30.51</v>
      </c>
      <c r="E33" s="16" t="str">
        <f t="shared" si="0"/>
        <v>-</v>
      </c>
    </row>
    <row r="34" spans="1:5" x14ac:dyDescent="0.2">
      <c r="A34" s="15" t="s">
        <v>14</v>
      </c>
      <c r="B34" s="4" t="s">
        <v>6</v>
      </c>
      <c r="C34" s="3">
        <f t="shared" si="1"/>
        <v>45227</v>
      </c>
      <c r="D34" s="60">
        <v>44.95</v>
      </c>
      <c r="E34" s="16" t="str">
        <f t="shared" si="0"/>
        <v>-</v>
      </c>
    </row>
    <row r="35" spans="1:5" x14ac:dyDescent="0.2">
      <c r="A35" s="15" t="s">
        <v>14</v>
      </c>
      <c r="B35" s="4" t="s">
        <v>6</v>
      </c>
      <c r="C35" s="3">
        <f t="shared" si="1"/>
        <v>45228</v>
      </c>
      <c r="D35" s="60">
        <v>30.3</v>
      </c>
      <c r="E35" s="16" t="str">
        <f t="shared" si="0"/>
        <v>-</v>
      </c>
    </row>
    <row r="36" spans="1:5" x14ac:dyDescent="0.2">
      <c r="A36" s="15" t="s">
        <v>14</v>
      </c>
      <c r="B36" s="4" t="s">
        <v>6</v>
      </c>
      <c r="C36" s="3">
        <f t="shared" si="1"/>
        <v>45229</v>
      </c>
      <c r="D36" s="60">
        <v>10.42</v>
      </c>
      <c r="E36" s="16" t="str">
        <f t="shared" si="0"/>
        <v>-</v>
      </c>
    </row>
    <row r="37" spans="1:5" x14ac:dyDescent="0.2">
      <c r="A37" s="15" t="s">
        <v>14</v>
      </c>
      <c r="B37" s="4" t="s">
        <v>6</v>
      </c>
      <c r="C37" s="3">
        <f t="shared" si="1"/>
        <v>45230</v>
      </c>
      <c r="D37" s="60">
        <v>8.5</v>
      </c>
      <c r="E37" s="16" t="str">
        <f t="shared" si="0"/>
        <v>-</v>
      </c>
    </row>
    <row r="38" spans="1:5" x14ac:dyDescent="0.2">
      <c r="A38" s="69" t="s">
        <v>7</v>
      </c>
      <c r="B38" s="70"/>
      <c r="C38" s="70"/>
      <c r="D38" s="71"/>
      <c r="E38" s="17">
        <f>COUNT(D7:D37)</f>
        <v>31</v>
      </c>
    </row>
    <row r="39" spans="1:5" x14ac:dyDescent="0.2">
      <c r="A39" s="69" t="s">
        <v>8</v>
      </c>
      <c r="B39" s="70"/>
      <c r="C39" s="70"/>
      <c r="D39" s="71"/>
      <c r="E39" s="17">
        <f>'M9'!E38+'M10'!E38</f>
        <v>298</v>
      </c>
    </row>
    <row r="40" spans="1:5" x14ac:dyDescent="0.2">
      <c r="A40" s="69" t="s">
        <v>9</v>
      </c>
      <c r="B40" s="70"/>
      <c r="C40" s="70"/>
      <c r="D40" s="71"/>
      <c r="E40" s="17">
        <f>COUNT(E7:E37)</f>
        <v>1</v>
      </c>
    </row>
    <row r="41" spans="1:5" x14ac:dyDescent="0.2">
      <c r="A41" s="69" t="s">
        <v>10</v>
      </c>
      <c r="B41" s="70"/>
      <c r="C41" s="70"/>
      <c r="D41" s="71"/>
      <c r="E41" s="17">
        <f>'M9'!E40+'M10'!E40</f>
        <v>1</v>
      </c>
    </row>
    <row r="42" spans="1:5" x14ac:dyDescent="0.2">
      <c r="A42" s="69" t="s">
        <v>11</v>
      </c>
      <c r="B42" s="70"/>
      <c r="C42" s="70"/>
      <c r="D42" s="71"/>
      <c r="E42" s="18">
        <f>AVERAGE(D7:D37)</f>
        <v>23.797419354838706</v>
      </c>
    </row>
    <row r="43" spans="1:5" ht="13.5" thickBot="1" x14ac:dyDescent="0.25">
      <c r="A43" s="66" t="s">
        <v>12</v>
      </c>
      <c r="B43" s="67"/>
      <c r="C43" s="67"/>
      <c r="D43" s="68"/>
      <c r="E43" s="19">
        <f>(E38/31)*100</f>
        <v>100</v>
      </c>
    </row>
    <row r="44" spans="1:5" x14ac:dyDescent="0.2">
      <c r="A44" s="5"/>
      <c r="B44" s="5"/>
      <c r="C44" s="5"/>
      <c r="D44" s="5"/>
      <c r="E44" s="5"/>
    </row>
    <row r="45" spans="1:5" ht="18" x14ac:dyDescent="0.25">
      <c r="A45" s="7"/>
      <c r="B45" s="8"/>
      <c r="C45" s="8"/>
      <c r="D45" s="8"/>
      <c r="E45" s="8"/>
    </row>
    <row r="46" spans="1:5" x14ac:dyDescent="0.2">
      <c r="A46" s="6"/>
      <c r="B46" s="6"/>
      <c r="C46" s="6"/>
      <c r="D46" s="6"/>
      <c r="E46" s="6"/>
    </row>
    <row r="47" spans="1:5" x14ac:dyDescent="0.2">
      <c r="A47" s="6"/>
      <c r="B47" s="6"/>
      <c r="C47" s="6"/>
      <c r="D47" s="6"/>
      <c r="E47" s="6"/>
    </row>
    <row r="48" spans="1:5" x14ac:dyDescent="0.2">
      <c r="A48" s="6"/>
      <c r="B48" s="6"/>
      <c r="C48" s="6"/>
      <c r="D48" s="6"/>
      <c r="E48" s="6"/>
    </row>
  </sheetData>
  <protectedRanges>
    <protectedRange sqref="A7:B37" name="Range1_1"/>
  </protectedRanges>
  <mergeCells count="11">
    <mergeCell ref="A43:D43"/>
    <mergeCell ref="A38:D38"/>
    <mergeCell ref="A39:D39"/>
    <mergeCell ref="A40:D40"/>
    <mergeCell ref="A41:D41"/>
    <mergeCell ref="A42:D42"/>
    <mergeCell ref="A1:E1"/>
    <mergeCell ref="A2:E2"/>
    <mergeCell ref="A3:A5"/>
    <mergeCell ref="B3:B5"/>
    <mergeCell ref="C3:C5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E42"/>
  <sheetViews>
    <sheetView workbookViewId="0">
      <selection activeCell="J21" sqref="J21"/>
    </sheetView>
  </sheetViews>
  <sheetFormatPr defaultRowHeight="12.75" x14ac:dyDescent="0.2"/>
  <cols>
    <col min="1" max="1" width="12.5703125" customWidth="1"/>
    <col min="2" max="2" width="11.42578125" customWidth="1"/>
    <col min="3" max="3" width="14.42578125" customWidth="1"/>
    <col min="4" max="5" width="15.7109375" customWidth="1"/>
  </cols>
  <sheetData>
    <row r="1" spans="1:5" ht="12.75" customHeight="1" x14ac:dyDescent="0.2">
      <c r="A1" s="72" t="s">
        <v>18</v>
      </c>
      <c r="B1" s="73"/>
      <c r="C1" s="73"/>
      <c r="D1" s="73"/>
      <c r="E1" s="73"/>
    </row>
    <row r="2" spans="1:5" ht="13.5" thickBot="1" x14ac:dyDescent="0.25">
      <c r="A2" s="74"/>
      <c r="B2" s="73"/>
      <c r="C2" s="73"/>
      <c r="D2" s="73"/>
      <c r="E2" s="73"/>
    </row>
    <row r="3" spans="1:5" ht="25.5" x14ac:dyDescent="0.2">
      <c r="A3" s="75" t="s">
        <v>0</v>
      </c>
      <c r="B3" s="75" t="s">
        <v>1</v>
      </c>
      <c r="C3" s="75" t="s">
        <v>2</v>
      </c>
      <c r="D3" s="11" t="s">
        <v>3</v>
      </c>
      <c r="E3" s="11" t="s">
        <v>4</v>
      </c>
    </row>
    <row r="4" spans="1:5" ht="25.5" x14ac:dyDescent="0.2">
      <c r="A4" s="76"/>
      <c r="B4" s="76"/>
      <c r="C4" s="76"/>
      <c r="D4" s="43" t="s">
        <v>15</v>
      </c>
      <c r="E4" s="1" t="s">
        <v>5</v>
      </c>
    </row>
    <row r="5" spans="1:5" ht="15" thickBot="1" x14ac:dyDescent="0.25">
      <c r="A5" s="77"/>
      <c r="B5" s="77"/>
      <c r="C5" s="77"/>
      <c r="D5" s="12"/>
      <c r="E5" s="42" t="s">
        <v>16</v>
      </c>
    </row>
    <row r="6" spans="1:5" x14ac:dyDescent="0.2">
      <c r="A6" s="13">
        <v>1</v>
      </c>
      <c r="B6" s="9">
        <v>2</v>
      </c>
      <c r="C6" s="9">
        <v>3</v>
      </c>
      <c r="D6" s="10">
        <v>4</v>
      </c>
      <c r="E6" s="14">
        <v>5</v>
      </c>
    </row>
    <row r="7" spans="1:5" x14ac:dyDescent="0.2">
      <c r="A7" s="15" t="s">
        <v>14</v>
      </c>
      <c r="B7" s="2" t="s">
        <v>6</v>
      </c>
      <c r="C7" s="3">
        <v>45231</v>
      </c>
      <c r="D7" s="60">
        <v>8.5</v>
      </c>
      <c r="E7" s="16" t="str">
        <f>IF(D7&gt;50,D7/50,IF(D7&lt;=50,"-"))</f>
        <v>-</v>
      </c>
    </row>
    <row r="8" spans="1:5" x14ac:dyDescent="0.2">
      <c r="A8" s="15" t="s">
        <v>14</v>
      </c>
      <c r="B8" s="4" t="s">
        <v>6</v>
      </c>
      <c r="C8" s="3">
        <f>C7+1</f>
        <v>45232</v>
      </c>
      <c r="D8" s="60">
        <v>21.99</v>
      </c>
      <c r="E8" s="16" t="str">
        <f t="shared" ref="E8:E36" si="0">IF(D8&gt;50,D8/50,IF(D8&lt;=50,"-"))</f>
        <v>-</v>
      </c>
    </row>
    <row r="9" spans="1:5" x14ac:dyDescent="0.2">
      <c r="A9" s="15" t="s">
        <v>14</v>
      </c>
      <c r="B9" s="4" t="s">
        <v>6</v>
      </c>
      <c r="C9" s="3">
        <f t="shared" ref="C9:C36" si="1">C8+1</f>
        <v>45233</v>
      </c>
      <c r="D9" s="60">
        <v>9.94</v>
      </c>
      <c r="E9" s="16" t="str">
        <f t="shared" si="0"/>
        <v>-</v>
      </c>
    </row>
    <row r="10" spans="1:5" x14ac:dyDescent="0.2">
      <c r="A10" s="15" t="s">
        <v>14</v>
      </c>
      <c r="B10" s="4" t="s">
        <v>6</v>
      </c>
      <c r="C10" s="3">
        <f t="shared" si="1"/>
        <v>45234</v>
      </c>
      <c r="D10" s="60">
        <v>8.91</v>
      </c>
      <c r="E10" s="16" t="str">
        <f t="shared" si="0"/>
        <v>-</v>
      </c>
    </row>
    <row r="11" spans="1:5" x14ac:dyDescent="0.2">
      <c r="A11" s="15" t="s">
        <v>14</v>
      </c>
      <c r="B11" s="4" t="s">
        <v>6</v>
      </c>
      <c r="C11" s="3">
        <f t="shared" si="1"/>
        <v>45235</v>
      </c>
      <c r="D11" s="60">
        <v>22.3</v>
      </c>
      <c r="E11" s="16" t="str">
        <f t="shared" si="0"/>
        <v>-</v>
      </c>
    </row>
    <row r="12" spans="1:5" x14ac:dyDescent="0.2">
      <c r="A12" s="15" t="s">
        <v>14</v>
      </c>
      <c r="B12" s="4" t="s">
        <v>6</v>
      </c>
      <c r="C12" s="3">
        <f t="shared" si="1"/>
        <v>45236</v>
      </c>
      <c r="D12" s="60">
        <v>9.9600000000000009</v>
      </c>
      <c r="E12" s="16" t="str">
        <f t="shared" si="0"/>
        <v>-</v>
      </c>
    </row>
    <row r="13" spans="1:5" x14ac:dyDescent="0.2">
      <c r="A13" s="15" t="s">
        <v>14</v>
      </c>
      <c r="B13" s="4" t="s">
        <v>6</v>
      </c>
      <c r="C13" s="3">
        <f t="shared" si="1"/>
        <v>45237</v>
      </c>
      <c r="D13" s="60">
        <v>13.87</v>
      </c>
      <c r="E13" s="16" t="str">
        <f t="shared" si="0"/>
        <v>-</v>
      </c>
    </row>
    <row r="14" spans="1:5" x14ac:dyDescent="0.2">
      <c r="A14" s="15" t="s">
        <v>14</v>
      </c>
      <c r="B14" s="4" t="s">
        <v>6</v>
      </c>
      <c r="C14" s="3">
        <f t="shared" si="1"/>
        <v>45238</v>
      </c>
      <c r="D14" s="60">
        <v>16.899999999999999</v>
      </c>
      <c r="E14" s="16" t="str">
        <f t="shared" si="0"/>
        <v>-</v>
      </c>
    </row>
    <row r="15" spans="1:5" x14ac:dyDescent="0.2">
      <c r="A15" s="15" t="s">
        <v>14</v>
      </c>
      <c r="B15" s="4" t="s">
        <v>6</v>
      </c>
      <c r="C15" s="3">
        <f t="shared" si="1"/>
        <v>45239</v>
      </c>
      <c r="D15" s="60">
        <v>9.52</v>
      </c>
      <c r="E15" s="16" t="str">
        <f t="shared" si="0"/>
        <v>-</v>
      </c>
    </row>
    <row r="16" spans="1:5" x14ac:dyDescent="0.2">
      <c r="A16" s="15" t="s">
        <v>14</v>
      </c>
      <c r="B16" s="4" t="s">
        <v>6</v>
      </c>
      <c r="C16" s="3">
        <f t="shared" si="1"/>
        <v>45240</v>
      </c>
      <c r="D16" s="60">
        <v>8.52</v>
      </c>
      <c r="E16" s="16" t="str">
        <f t="shared" si="0"/>
        <v>-</v>
      </c>
    </row>
    <row r="17" spans="1:5" x14ac:dyDescent="0.2">
      <c r="A17" s="15" t="s">
        <v>14</v>
      </c>
      <c r="B17" s="4" t="s">
        <v>6</v>
      </c>
      <c r="C17" s="3">
        <f t="shared" si="1"/>
        <v>45241</v>
      </c>
      <c r="D17" s="60">
        <v>10.71</v>
      </c>
      <c r="E17" s="16" t="str">
        <f t="shared" si="0"/>
        <v>-</v>
      </c>
    </row>
    <row r="18" spans="1:5" x14ac:dyDescent="0.2">
      <c r="A18" s="15" t="s">
        <v>14</v>
      </c>
      <c r="B18" s="4" t="s">
        <v>6</v>
      </c>
      <c r="C18" s="3">
        <f t="shared" si="1"/>
        <v>45242</v>
      </c>
      <c r="D18" s="60">
        <v>10.46</v>
      </c>
      <c r="E18" s="16" t="str">
        <f t="shared" si="0"/>
        <v>-</v>
      </c>
    </row>
    <row r="19" spans="1:5" x14ac:dyDescent="0.2">
      <c r="A19" s="15" t="s">
        <v>14</v>
      </c>
      <c r="B19" s="4" t="s">
        <v>6</v>
      </c>
      <c r="C19" s="3">
        <f t="shared" si="1"/>
        <v>45243</v>
      </c>
      <c r="D19" s="60">
        <v>8.67</v>
      </c>
      <c r="E19" s="16" t="str">
        <f t="shared" si="0"/>
        <v>-</v>
      </c>
    </row>
    <row r="20" spans="1:5" x14ac:dyDescent="0.2">
      <c r="A20" s="15" t="s">
        <v>14</v>
      </c>
      <c r="B20" s="4" t="s">
        <v>6</v>
      </c>
      <c r="C20" s="3">
        <f t="shared" si="1"/>
        <v>45244</v>
      </c>
      <c r="D20" s="60">
        <v>8.49</v>
      </c>
      <c r="E20" s="16" t="str">
        <f t="shared" si="0"/>
        <v>-</v>
      </c>
    </row>
    <row r="21" spans="1:5" x14ac:dyDescent="0.2">
      <c r="A21" s="15" t="s">
        <v>14</v>
      </c>
      <c r="B21" s="4" t="s">
        <v>6</v>
      </c>
      <c r="C21" s="3">
        <f t="shared" si="1"/>
        <v>45245</v>
      </c>
      <c r="D21" s="60">
        <v>8.49</v>
      </c>
      <c r="E21" s="16" t="str">
        <f t="shared" si="0"/>
        <v>-</v>
      </c>
    </row>
    <row r="22" spans="1:5" x14ac:dyDescent="0.2">
      <c r="A22" s="15" t="s">
        <v>14</v>
      </c>
      <c r="B22" s="4" t="s">
        <v>6</v>
      </c>
      <c r="C22" s="3">
        <f t="shared" si="1"/>
        <v>45246</v>
      </c>
      <c r="D22" s="60">
        <v>8.49</v>
      </c>
      <c r="E22" s="16" t="str">
        <f t="shared" si="0"/>
        <v>-</v>
      </c>
    </row>
    <row r="23" spans="1:5" x14ac:dyDescent="0.2">
      <c r="A23" s="15" t="s">
        <v>14</v>
      </c>
      <c r="B23" s="4" t="s">
        <v>6</v>
      </c>
      <c r="C23" s="3">
        <f t="shared" si="1"/>
        <v>45247</v>
      </c>
      <c r="D23" s="60">
        <v>8.49</v>
      </c>
      <c r="E23" s="16" t="str">
        <f t="shared" si="0"/>
        <v>-</v>
      </c>
    </row>
    <row r="24" spans="1:5" x14ac:dyDescent="0.2">
      <c r="A24" s="15" t="s">
        <v>14</v>
      </c>
      <c r="B24" s="4" t="s">
        <v>6</v>
      </c>
      <c r="C24" s="3">
        <f t="shared" si="1"/>
        <v>45248</v>
      </c>
      <c r="D24" s="60">
        <v>13.8</v>
      </c>
      <c r="E24" s="16" t="str">
        <f t="shared" si="0"/>
        <v>-</v>
      </c>
    </row>
    <row r="25" spans="1:5" x14ac:dyDescent="0.2">
      <c r="A25" s="15" t="s">
        <v>14</v>
      </c>
      <c r="B25" s="4" t="s">
        <v>6</v>
      </c>
      <c r="C25" s="3">
        <f t="shared" si="1"/>
        <v>45249</v>
      </c>
      <c r="D25" s="60">
        <v>9.0500000000000007</v>
      </c>
      <c r="E25" s="16" t="str">
        <f t="shared" si="0"/>
        <v>-</v>
      </c>
    </row>
    <row r="26" spans="1:5" x14ac:dyDescent="0.2">
      <c r="A26" s="15" t="s">
        <v>14</v>
      </c>
      <c r="B26" s="4" t="s">
        <v>6</v>
      </c>
      <c r="C26" s="3">
        <f t="shared" si="1"/>
        <v>45250</v>
      </c>
      <c r="D26" s="60">
        <v>8.48</v>
      </c>
      <c r="E26" s="16" t="str">
        <f t="shared" si="0"/>
        <v>-</v>
      </c>
    </row>
    <row r="27" spans="1:5" x14ac:dyDescent="0.2">
      <c r="A27" s="15" t="s">
        <v>14</v>
      </c>
      <c r="B27" s="4" t="s">
        <v>6</v>
      </c>
      <c r="C27" s="3">
        <f t="shared" si="1"/>
        <v>45251</v>
      </c>
      <c r="D27" s="60">
        <v>8.49</v>
      </c>
      <c r="E27" s="16" t="str">
        <f t="shared" si="0"/>
        <v>-</v>
      </c>
    </row>
    <row r="28" spans="1:5" x14ac:dyDescent="0.2">
      <c r="A28" s="15" t="s">
        <v>14</v>
      </c>
      <c r="B28" s="4" t="s">
        <v>6</v>
      </c>
      <c r="C28" s="3">
        <f t="shared" si="1"/>
        <v>45252</v>
      </c>
      <c r="D28" s="60">
        <v>12.42</v>
      </c>
      <c r="E28" s="16" t="str">
        <f t="shared" si="0"/>
        <v>-</v>
      </c>
    </row>
    <row r="29" spans="1:5" x14ac:dyDescent="0.2">
      <c r="A29" s="15" t="s">
        <v>14</v>
      </c>
      <c r="B29" s="4" t="s">
        <v>6</v>
      </c>
      <c r="C29" s="3">
        <f t="shared" si="1"/>
        <v>45253</v>
      </c>
      <c r="D29" s="60">
        <v>22.57</v>
      </c>
      <c r="E29" s="16" t="str">
        <f t="shared" si="0"/>
        <v>-</v>
      </c>
    </row>
    <row r="30" spans="1:5" x14ac:dyDescent="0.2">
      <c r="A30" s="15" t="s">
        <v>14</v>
      </c>
      <c r="B30" s="4" t="s">
        <v>6</v>
      </c>
      <c r="C30" s="3">
        <f t="shared" si="1"/>
        <v>45254</v>
      </c>
      <c r="D30" s="60">
        <v>10.16</v>
      </c>
      <c r="E30" s="16" t="str">
        <f t="shared" si="0"/>
        <v>-</v>
      </c>
    </row>
    <row r="31" spans="1:5" x14ac:dyDescent="0.2">
      <c r="A31" s="15" t="s">
        <v>14</v>
      </c>
      <c r="B31" s="4" t="s">
        <v>6</v>
      </c>
      <c r="C31" s="3">
        <f t="shared" si="1"/>
        <v>45255</v>
      </c>
      <c r="D31" s="60">
        <v>9.6</v>
      </c>
      <c r="E31" s="16" t="s">
        <v>13</v>
      </c>
    </row>
    <row r="32" spans="1:5" x14ac:dyDescent="0.2">
      <c r="A32" s="15" t="s">
        <v>14</v>
      </c>
      <c r="B32" s="4" t="s">
        <v>6</v>
      </c>
      <c r="C32" s="3">
        <f t="shared" si="1"/>
        <v>45256</v>
      </c>
      <c r="D32" s="60">
        <v>11.79</v>
      </c>
      <c r="E32" s="16" t="str">
        <f t="shared" si="0"/>
        <v>-</v>
      </c>
    </row>
    <row r="33" spans="1:5" x14ac:dyDescent="0.2">
      <c r="A33" s="15" t="s">
        <v>14</v>
      </c>
      <c r="B33" s="4" t="s">
        <v>6</v>
      </c>
      <c r="C33" s="3">
        <f t="shared" si="1"/>
        <v>45257</v>
      </c>
      <c r="D33" s="60">
        <v>8.82</v>
      </c>
      <c r="E33" s="16" t="str">
        <f t="shared" si="0"/>
        <v>-</v>
      </c>
    </row>
    <row r="34" spans="1:5" x14ac:dyDescent="0.2">
      <c r="A34" s="15" t="s">
        <v>14</v>
      </c>
      <c r="B34" s="4" t="s">
        <v>6</v>
      </c>
      <c r="C34" s="3">
        <f t="shared" si="1"/>
        <v>45258</v>
      </c>
      <c r="D34" s="60">
        <v>8.48</v>
      </c>
      <c r="E34" s="16" t="str">
        <f t="shared" si="0"/>
        <v>-</v>
      </c>
    </row>
    <row r="35" spans="1:5" x14ac:dyDescent="0.2">
      <c r="A35" s="15" t="s">
        <v>14</v>
      </c>
      <c r="B35" s="4" t="s">
        <v>6</v>
      </c>
      <c r="C35" s="3">
        <f t="shared" si="1"/>
        <v>45259</v>
      </c>
      <c r="D35" s="60">
        <v>11.71</v>
      </c>
      <c r="E35" s="16" t="str">
        <f t="shared" si="0"/>
        <v>-</v>
      </c>
    </row>
    <row r="36" spans="1:5" x14ac:dyDescent="0.2">
      <c r="A36" s="15" t="s">
        <v>14</v>
      </c>
      <c r="B36" s="4" t="s">
        <v>6</v>
      </c>
      <c r="C36" s="3">
        <f t="shared" si="1"/>
        <v>45260</v>
      </c>
      <c r="D36" s="60">
        <v>18.07</v>
      </c>
      <c r="E36" s="16" t="str">
        <f t="shared" si="0"/>
        <v>-</v>
      </c>
    </row>
    <row r="37" spans="1:5" x14ac:dyDescent="0.2">
      <c r="A37" s="69" t="s">
        <v>7</v>
      </c>
      <c r="B37" s="70"/>
      <c r="C37" s="70"/>
      <c r="D37" s="71"/>
      <c r="E37" s="17">
        <f>COUNT(D7:D36)</f>
        <v>30</v>
      </c>
    </row>
    <row r="38" spans="1:5" x14ac:dyDescent="0.2">
      <c r="A38" s="69" t="s">
        <v>8</v>
      </c>
      <c r="B38" s="70"/>
      <c r="C38" s="70"/>
      <c r="D38" s="71"/>
      <c r="E38" s="17">
        <f>'M10'!E39+'M11'!E37</f>
        <v>328</v>
      </c>
    </row>
    <row r="39" spans="1:5" x14ac:dyDescent="0.2">
      <c r="A39" s="69" t="s">
        <v>9</v>
      </c>
      <c r="B39" s="70"/>
      <c r="C39" s="70"/>
      <c r="D39" s="71"/>
      <c r="E39" s="17">
        <f>COUNT(E7:E36)</f>
        <v>0</v>
      </c>
    </row>
    <row r="40" spans="1:5" x14ac:dyDescent="0.2">
      <c r="A40" s="69" t="s">
        <v>10</v>
      </c>
      <c r="B40" s="70"/>
      <c r="C40" s="70"/>
      <c r="D40" s="71"/>
      <c r="E40" s="17">
        <f>'M10'!E41+'M11'!E39</f>
        <v>1</v>
      </c>
    </row>
    <row r="41" spans="1:5" x14ac:dyDescent="0.2">
      <c r="A41" s="69" t="s">
        <v>11</v>
      </c>
      <c r="B41" s="70"/>
      <c r="C41" s="70"/>
      <c r="D41" s="71"/>
      <c r="E41" s="18">
        <f>AVERAGE(D7:D36)</f>
        <v>11.588333333333336</v>
      </c>
    </row>
    <row r="42" spans="1:5" ht="13.5" thickBot="1" x14ac:dyDescent="0.25">
      <c r="A42" s="66" t="s">
        <v>12</v>
      </c>
      <c r="B42" s="67"/>
      <c r="C42" s="67"/>
      <c r="D42" s="68"/>
      <c r="E42" s="19">
        <f>(E37/30)*100</f>
        <v>100</v>
      </c>
    </row>
  </sheetData>
  <protectedRanges>
    <protectedRange sqref="A7:B36" name="Range1"/>
  </protectedRanges>
  <mergeCells count="11">
    <mergeCell ref="A42:D42"/>
    <mergeCell ref="A37:D37"/>
    <mergeCell ref="A38:D38"/>
    <mergeCell ref="A39:D39"/>
    <mergeCell ref="A40:D40"/>
    <mergeCell ref="A41:D41"/>
    <mergeCell ref="A1:E1"/>
    <mergeCell ref="A2:E2"/>
    <mergeCell ref="A3:A5"/>
    <mergeCell ref="B3:B5"/>
    <mergeCell ref="C3:C5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G43"/>
  <sheetViews>
    <sheetView tabSelected="1" workbookViewId="0">
      <selection activeCell="J18" sqref="J18"/>
    </sheetView>
  </sheetViews>
  <sheetFormatPr defaultRowHeight="12.75" x14ac:dyDescent="0.2"/>
  <cols>
    <col min="1" max="1" width="13.7109375" customWidth="1"/>
    <col min="2" max="2" width="11.7109375" customWidth="1"/>
    <col min="3" max="3" width="15" customWidth="1"/>
    <col min="4" max="4" width="15.5703125" style="38" customWidth="1"/>
    <col min="5" max="5" width="14.7109375" customWidth="1"/>
  </cols>
  <sheetData>
    <row r="1" spans="1:7" x14ac:dyDescent="0.2">
      <c r="A1" s="72" t="s">
        <v>18</v>
      </c>
      <c r="B1" s="73"/>
      <c r="C1" s="73"/>
      <c r="D1" s="73"/>
      <c r="E1" s="73"/>
    </row>
    <row r="2" spans="1:7" ht="13.5" thickBot="1" x14ac:dyDescent="0.25">
      <c r="A2" s="74"/>
      <c r="B2" s="73"/>
      <c r="C2" s="73"/>
      <c r="D2" s="73"/>
      <c r="E2" s="73"/>
    </row>
    <row r="3" spans="1:7" ht="25.5" x14ac:dyDescent="0.2">
      <c r="A3" s="75" t="s">
        <v>0</v>
      </c>
      <c r="B3" s="75" t="s">
        <v>1</v>
      </c>
      <c r="C3" s="75" t="s">
        <v>2</v>
      </c>
      <c r="D3" s="29" t="s">
        <v>3</v>
      </c>
      <c r="E3" s="11" t="s">
        <v>4</v>
      </c>
    </row>
    <row r="4" spans="1:7" ht="25.5" x14ac:dyDescent="0.2">
      <c r="A4" s="76"/>
      <c r="B4" s="76"/>
      <c r="C4" s="76"/>
      <c r="D4" s="39" t="s">
        <v>17</v>
      </c>
      <c r="E4" s="1" t="s">
        <v>5</v>
      </c>
    </row>
    <row r="5" spans="1:7" ht="15" thickBot="1" x14ac:dyDescent="0.25">
      <c r="A5" s="77"/>
      <c r="B5" s="77"/>
      <c r="C5" s="77"/>
      <c r="D5" s="40"/>
      <c r="E5" s="42" t="s">
        <v>16</v>
      </c>
    </row>
    <row r="6" spans="1:7" x14ac:dyDescent="0.2">
      <c r="A6" s="13">
        <v>1</v>
      </c>
      <c r="B6" s="9">
        <v>2</v>
      </c>
      <c r="C6" s="9">
        <v>3</v>
      </c>
      <c r="D6" s="31">
        <v>4</v>
      </c>
      <c r="E6" s="14">
        <v>5</v>
      </c>
    </row>
    <row r="7" spans="1:7" x14ac:dyDescent="0.2">
      <c r="A7" s="15" t="s">
        <v>14</v>
      </c>
      <c r="B7" s="2" t="s">
        <v>6</v>
      </c>
      <c r="C7" s="3">
        <v>45261</v>
      </c>
      <c r="D7" s="60">
        <v>9.34</v>
      </c>
      <c r="E7" s="16" t="str">
        <f>IF(D7&gt;50,D7/50,IF(D7&lt;=50,"-"))</f>
        <v>-</v>
      </c>
      <c r="G7" s="20"/>
    </row>
    <row r="8" spans="1:7" x14ac:dyDescent="0.2">
      <c r="A8" s="15" t="s">
        <v>14</v>
      </c>
      <c r="B8" s="4" t="s">
        <v>6</v>
      </c>
      <c r="C8" s="3">
        <f>C7+1</f>
        <v>45262</v>
      </c>
      <c r="D8" s="61">
        <v>16.41</v>
      </c>
      <c r="E8" s="16" t="str">
        <f t="shared" ref="E8:E37" si="0">IF(D8&gt;50,D8/50,IF(D8&lt;=50,"-"))</f>
        <v>-</v>
      </c>
      <c r="G8" s="20"/>
    </row>
    <row r="9" spans="1:7" x14ac:dyDescent="0.2">
      <c r="A9" s="15" t="s">
        <v>14</v>
      </c>
      <c r="B9" s="4" t="s">
        <v>6</v>
      </c>
      <c r="C9" s="3">
        <f t="shared" ref="C9:C37" si="1">C8+1</f>
        <v>45263</v>
      </c>
      <c r="D9" s="60">
        <v>12.28</v>
      </c>
      <c r="E9" s="16" t="str">
        <f t="shared" si="0"/>
        <v>-</v>
      </c>
      <c r="G9" s="20"/>
    </row>
    <row r="10" spans="1:7" x14ac:dyDescent="0.2">
      <c r="A10" s="15" t="s">
        <v>14</v>
      </c>
      <c r="B10" s="4" t="s">
        <v>6</v>
      </c>
      <c r="C10" s="3">
        <f t="shared" si="1"/>
        <v>45264</v>
      </c>
      <c r="D10" s="60">
        <v>23.54</v>
      </c>
      <c r="E10" s="16" t="str">
        <f t="shared" si="0"/>
        <v>-</v>
      </c>
      <c r="G10" s="20"/>
    </row>
    <row r="11" spans="1:7" x14ac:dyDescent="0.2">
      <c r="A11" s="15" t="s">
        <v>14</v>
      </c>
      <c r="B11" s="4" t="s">
        <v>6</v>
      </c>
      <c r="C11" s="3">
        <f t="shared" si="1"/>
        <v>45265</v>
      </c>
      <c r="D11" s="60">
        <v>10.039999999999999</v>
      </c>
      <c r="E11" s="16" t="str">
        <f t="shared" si="0"/>
        <v>-</v>
      </c>
      <c r="G11" s="20"/>
    </row>
    <row r="12" spans="1:7" x14ac:dyDescent="0.2">
      <c r="A12" s="15" t="s">
        <v>14</v>
      </c>
      <c r="B12" s="4" t="s">
        <v>6</v>
      </c>
      <c r="C12" s="3">
        <f t="shared" si="1"/>
        <v>45266</v>
      </c>
      <c r="D12" s="60">
        <v>8.48</v>
      </c>
      <c r="E12" s="16" t="str">
        <f t="shared" ref="E12:E28" si="2">IF(D12&gt;50,D12/50,IF(D12&lt;=50,"-"))</f>
        <v>-</v>
      </c>
      <c r="G12" s="20"/>
    </row>
    <row r="13" spans="1:7" x14ac:dyDescent="0.2">
      <c r="A13" s="15" t="s">
        <v>14</v>
      </c>
      <c r="B13" s="4" t="s">
        <v>6</v>
      </c>
      <c r="C13" s="3">
        <f t="shared" si="1"/>
        <v>45267</v>
      </c>
      <c r="D13" s="60">
        <v>8.49</v>
      </c>
      <c r="E13" s="16" t="str">
        <f t="shared" si="2"/>
        <v>-</v>
      </c>
      <c r="G13" s="20"/>
    </row>
    <row r="14" spans="1:7" x14ac:dyDescent="0.2">
      <c r="A14" s="15" t="s">
        <v>14</v>
      </c>
      <c r="B14" s="4" t="s">
        <v>6</v>
      </c>
      <c r="C14" s="3">
        <f t="shared" si="1"/>
        <v>45268</v>
      </c>
      <c r="D14" s="60">
        <v>8.48</v>
      </c>
      <c r="E14" s="16" t="str">
        <f t="shared" si="2"/>
        <v>-</v>
      </c>
      <c r="G14" s="20"/>
    </row>
    <row r="15" spans="1:7" x14ac:dyDescent="0.2">
      <c r="A15" s="15" t="s">
        <v>14</v>
      </c>
      <c r="B15" s="4" t="s">
        <v>6</v>
      </c>
      <c r="C15" s="3">
        <f t="shared" si="1"/>
        <v>45269</v>
      </c>
      <c r="D15" s="60">
        <v>8.69</v>
      </c>
      <c r="E15" s="16" t="str">
        <f t="shared" si="2"/>
        <v>-</v>
      </c>
      <c r="G15" s="20"/>
    </row>
    <row r="16" spans="1:7" x14ac:dyDescent="0.2">
      <c r="A16" s="15" t="s">
        <v>14</v>
      </c>
      <c r="B16" s="4" t="s">
        <v>6</v>
      </c>
      <c r="C16" s="3">
        <f t="shared" si="1"/>
        <v>45270</v>
      </c>
      <c r="D16" s="60">
        <v>8.5</v>
      </c>
      <c r="E16" s="16" t="str">
        <f t="shared" si="2"/>
        <v>-</v>
      </c>
      <c r="G16" s="20"/>
    </row>
    <row r="17" spans="1:7" x14ac:dyDescent="0.2">
      <c r="A17" s="15" t="s">
        <v>14</v>
      </c>
      <c r="B17" s="4" t="s">
        <v>6</v>
      </c>
      <c r="C17" s="3">
        <f t="shared" si="1"/>
        <v>45271</v>
      </c>
      <c r="D17" s="60">
        <v>16.46</v>
      </c>
      <c r="E17" s="16" t="str">
        <f t="shared" si="2"/>
        <v>-</v>
      </c>
      <c r="G17" s="20"/>
    </row>
    <row r="18" spans="1:7" x14ac:dyDescent="0.2">
      <c r="A18" s="15" t="s">
        <v>14</v>
      </c>
      <c r="B18" s="4" t="s">
        <v>6</v>
      </c>
      <c r="C18" s="3">
        <f t="shared" si="1"/>
        <v>45272</v>
      </c>
      <c r="D18" s="60">
        <v>29.06</v>
      </c>
      <c r="E18" s="16" t="str">
        <f t="shared" si="2"/>
        <v>-</v>
      </c>
      <c r="G18" s="20"/>
    </row>
    <row r="19" spans="1:7" x14ac:dyDescent="0.2">
      <c r="A19" s="15" t="s">
        <v>14</v>
      </c>
      <c r="B19" s="4" t="s">
        <v>6</v>
      </c>
      <c r="C19" s="3">
        <f t="shared" si="1"/>
        <v>45273</v>
      </c>
      <c r="D19" s="60">
        <v>17.86</v>
      </c>
      <c r="E19" s="16" t="str">
        <f t="shared" si="2"/>
        <v>-</v>
      </c>
    </row>
    <row r="20" spans="1:7" x14ac:dyDescent="0.2">
      <c r="A20" s="15" t="s">
        <v>14</v>
      </c>
      <c r="B20" s="4" t="s">
        <v>6</v>
      </c>
      <c r="C20" s="3">
        <f t="shared" si="1"/>
        <v>45274</v>
      </c>
      <c r="D20" s="60">
        <v>43.43</v>
      </c>
      <c r="E20" s="16" t="str">
        <f t="shared" si="2"/>
        <v>-</v>
      </c>
    </row>
    <row r="21" spans="1:7" x14ac:dyDescent="0.2">
      <c r="A21" s="15" t="s">
        <v>14</v>
      </c>
      <c r="B21" s="4" t="s">
        <v>6</v>
      </c>
      <c r="C21" s="3">
        <f t="shared" si="1"/>
        <v>45275</v>
      </c>
      <c r="D21" s="60">
        <v>25.17</v>
      </c>
      <c r="E21" s="16" t="str">
        <f t="shared" si="2"/>
        <v>-</v>
      </c>
      <c r="G21" s="20"/>
    </row>
    <row r="22" spans="1:7" x14ac:dyDescent="0.2">
      <c r="A22" s="15" t="s">
        <v>14</v>
      </c>
      <c r="B22" s="4" t="s">
        <v>6</v>
      </c>
      <c r="C22" s="3">
        <f t="shared" si="1"/>
        <v>45276</v>
      </c>
      <c r="D22" s="60">
        <v>9.85</v>
      </c>
      <c r="E22" s="16" t="str">
        <f t="shared" si="2"/>
        <v>-</v>
      </c>
      <c r="G22" s="20"/>
    </row>
    <row r="23" spans="1:7" x14ac:dyDescent="0.2">
      <c r="A23" s="15" t="s">
        <v>14</v>
      </c>
      <c r="B23" s="4" t="s">
        <v>6</v>
      </c>
      <c r="C23" s="3">
        <f t="shared" si="1"/>
        <v>45277</v>
      </c>
      <c r="D23" s="60">
        <v>8.49</v>
      </c>
      <c r="E23" s="16" t="str">
        <f t="shared" si="2"/>
        <v>-</v>
      </c>
      <c r="G23" s="20"/>
    </row>
    <row r="24" spans="1:7" x14ac:dyDescent="0.2">
      <c r="A24" s="15" t="s">
        <v>14</v>
      </c>
      <c r="B24" s="4" t="s">
        <v>6</v>
      </c>
      <c r="C24" s="3">
        <f t="shared" si="1"/>
        <v>45278</v>
      </c>
      <c r="D24" s="61">
        <v>10.029999999999999</v>
      </c>
      <c r="E24" s="16" t="str">
        <f t="shared" si="2"/>
        <v>-</v>
      </c>
      <c r="G24" s="20"/>
    </row>
    <row r="25" spans="1:7" x14ac:dyDescent="0.2">
      <c r="A25" s="15" t="s">
        <v>14</v>
      </c>
      <c r="B25" s="4" t="s">
        <v>6</v>
      </c>
      <c r="C25" s="3">
        <f t="shared" si="1"/>
        <v>45279</v>
      </c>
      <c r="D25" s="60">
        <v>21.73</v>
      </c>
      <c r="E25" s="16" t="str">
        <f t="shared" si="2"/>
        <v>-</v>
      </c>
      <c r="G25" s="20"/>
    </row>
    <row r="26" spans="1:7" x14ac:dyDescent="0.2">
      <c r="A26" s="15" t="s">
        <v>14</v>
      </c>
      <c r="B26" s="4" t="s">
        <v>6</v>
      </c>
      <c r="C26" s="3">
        <f t="shared" si="1"/>
        <v>45280</v>
      </c>
      <c r="D26" s="60">
        <v>44.15</v>
      </c>
      <c r="E26" s="16" t="str">
        <f t="shared" si="2"/>
        <v>-</v>
      </c>
      <c r="G26" s="20"/>
    </row>
    <row r="27" spans="1:7" x14ac:dyDescent="0.2">
      <c r="A27" s="15" t="s">
        <v>14</v>
      </c>
      <c r="B27" s="4" t="s">
        <v>6</v>
      </c>
      <c r="C27" s="3">
        <f t="shared" si="1"/>
        <v>45281</v>
      </c>
      <c r="D27" s="60">
        <v>33.4</v>
      </c>
      <c r="E27" s="16" t="str">
        <f t="shared" si="2"/>
        <v>-</v>
      </c>
      <c r="G27" s="20"/>
    </row>
    <row r="28" spans="1:7" x14ac:dyDescent="0.2">
      <c r="A28" s="15" t="s">
        <v>14</v>
      </c>
      <c r="B28" s="4" t="s">
        <v>6</v>
      </c>
      <c r="C28" s="3">
        <f t="shared" si="1"/>
        <v>45282</v>
      </c>
      <c r="D28" s="60">
        <v>37.44</v>
      </c>
      <c r="E28" s="16" t="str">
        <f t="shared" si="2"/>
        <v>-</v>
      </c>
      <c r="G28" s="20"/>
    </row>
    <row r="29" spans="1:7" x14ac:dyDescent="0.2">
      <c r="A29" s="15" t="s">
        <v>14</v>
      </c>
      <c r="B29" s="4" t="s">
        <v>6</v>
      </c>
      <c r="C29" s="3">
        <f t="shared" si="1"/>
        <v>45283</v>
      </c>
      <c r="D29" s="60">
        <v>20.03</v>
      </c>
      <c r="E29" s="16" t="str">
        <f t="shared" si="0"/>
        <v>-</v>
      </c>
      <c r="G29" s="20"/>
    </row>
    <row r="30" spans="1:7" x14ac:dyDescent="0.2">
      <c r="A30" s="15" t="s">
        <v>14</v>
      </c>
      <c r="B30" s="4" t="s">
        <v>6</v>
      </c>
      <c r="C30" s="3">
        <f t="shared" si="1"/>
        <v>45284</v>
      </c>
      <c r="D30" s="60">
        <v>9.5299999999999994</v>
      </c>
      <c r="E30" s="16" t="str">
        <f t="shared" si="0"/>
        <v>-</v>
      </c>
      <c r="G30" s="20"/>
    </row>
    <row r="31" spans="1:7" x14ac:dyDescent="0.2">
      <c r="A31" s="15" t="s">
        <v>14</v>
      </c>
      <c r="B31" s="4" t="s">
        <v>6</v>
      </c>
      <c r="C31" s="3">
        <f t="shared" si="1"/>
        <v>45285</v>
      </c>
      <c r="D31" s="60">
        <v>8.51</v>
      </c>
      <c r="E31" s="16" t="str">
        <f t="shared" si="0"/>
        <v>-</v>
      </c>
      <c r="G31" s="20"/>
    </row>
    <row r="32" spans="1:7" x14ac:dyDescent="0.2">
      <c r="A32" s="15" t="s">
        <v>14</v>
      </c>
      <c r="B32" s="4" t="s">
        <v>6</v>
      </c>
      <c r="C32" s="3">
        <f t="shared" si="1"/>
        <v>45286</v>
      </c>
      <c r="D32" s="60">
        <v>8.49</v>
      </c>
      <c r="E32" s="16" t="str">
        <f t="shared" si="0"/>
        <v>-</v>
      </c>
      <c r="G32" s="20"/>
    </row>
    <row r="33" spans="1:7" x14ac:dyDescent="0.2">
      <c r="A33" s="15" t="s">
        <v>14</v>
      </c>
      <c r="B33" s="4" t="s">
        <v>6</v>
      </c>
      <c r="C33" s="3">
        <f t="shared" si="1"/>
        <v>45287</v>
      </c>
      <c r="D33" s="60">
        <v>8.49</v>
      </c>
      <c r="E33" s="16" t="str">
        <f t="shared" si="0"/>
        <v>-</v>
      </c>
      <c r="G33" s="20"/>
    </row>
    <row r="34" spans="1:7" x14ac:dyDescent="0.2">
      <c r="A34" s="15" t="s">
        <v>14</v>
      </c>
      <c r="B34" s="4" t="s">
        <v>6</v>
      </c>
      <c r="C34" s="3">
        <f t="shared" si="1"/>
        <v>45288</v>
      </c>
      <c r="D34" s="60">
        <v>14.47</v>
      </c>
      <c r="E34" s="16" t="str">
        <f t="shared" si="0"/>
        <v>-</v>
      </c>
      <c r="G34" s="20"/>
    </row>
    <row r="35" spans="1:7" x14ac:dyDescent="0.2">
      <c r="A35" s="15" t="s">
        <v>14</v>
      </c>
      <c r="B35" s="4" t="s">
        <v>6</v>
      </c>
      <c r="C35" s="3">
        <f t="shared" si="1"/>
        <v>45289</v>
      </c>
      <c r="D35" s="60">
        <v>22.85</v>
      </c>
      <c r="E35" s="16" t="str">
        <f t="shared" si="0"/>
        <v>-</v>
      </c>
      <c r="G35" s="20"/>
    </row>
    <row r="36" spans="1:7" x14ac:dyDescent="0.2">
      <c r="A36" s="15" t="s">
        <v>14</v>
      </c>
      <c r="B36" s="4" t="s">
        <v>6</v>
      </c>
      <c r="C36" s="3">
        <f t="shared" si="1"/>
        <v>45290</v>
      </c>
      <c r="D36" s="60">
        <v>31.03</v>
      </c>
      <c r="E36" s="16" t="str">
        <f t="shared" si="0"/>
        <v>-</v>
      </c>
      <c r="G36" s="20"/>
    </row>
    <row r="37" spans="1:7" x14ac:dyDescent="0.2">
      <c r="A37" s="15" t="s">
        <v>14</v>
      </c>
      <c r="B37" s="4" t="s">
        <v>6</v>
      </c>
      <c r="C37" s="3">
        <f t="shared" si="1"/>
        <v>45291</v>
      </c>
      <c r="D37" s="60">
        <v>24.23</v>
      </c>
      <c r="E37" s="16" t="str">
        <f t="shared" si="0"/>
        <v>-</v>
      </c>
      <c r="G37" s="20"/>
    </row>
    <row r="38" spans="1:7" x14ac:dyDescent="0.2">
      <c r="A38" s="69" t="s">
        <v>7</v>
      </c>
      <c r="B38" s="70"/>
      <c r="C38" s="70"/>
      <c r="D38" s="71"/>
      <c r="E38" s="17">
        <f>COUNT(D7:D37)</f>
        <v>31</v>
      </c>
    </row>
    <row r="39" spans="1:7" x14ac:dyDescent="0.2">
      <c r="A39" s="69" t="s">
        <v>8</v>
      </c>
      <c r="B39" s="70"/>
      <c r="C39" s="70"/>
      <c r="D39" s="71"/>
      <c r="E39" s="17">
        <f>'M11'!E38+'M12'!E38</f>
        <v>359</v>
      </c>
    </row>
    <row r="40" spans="1:7" x14ac:dyDescent="0.2">
      <c r="A40" s="69" t="s">
        <v>9</v>
      </c>
      <c r="B40" s="70"/>
      <c r="C40" s="70"/>
      <c r="D40" s="71"/>
      <c r="E40" s="17">
        <f>COUNT(E7:E37)</f>
        <v>0</v>
      </c>
    </row>
    <row r="41" spans="1:7" x14ac:dyDescent="0.2">
      <c r="A41" s="69" t="s">
        <v>10</v>
      </c>
      <c r="B41" s="70"/>
      <c r="C41" s="70"/>
      <c r="D41" s="71"/>
      <c r="E41" s="17">
        <f>'M11'!E40+'M12'!E40</f>
        <v>1</v>
      </c>
    </row>
    <row r="42" spans="1:7" x14ac:dyDescent="0.2">
      <c r="A42" s="69" t="s">
        <v>11</v>
      </c>
      <c r="B42" s="70"/>
      <c r="C42" s="70"/>
      <c r="D42" s="71"/>
      <c r="E42" s="18">
        <f>AVERAGE(D7:D37)</f>
        <v>18.030645161290323</v>
      </c>
    </row>
    <row r="43" spans="1:7" ht="13.5" thickBot="1" x14ac:dyDescent="0.25">
      <c r="A43" s="66" t="s">
        <v>12</v>
      </c>
      <c r="B43" s="67"/>
      <c r="C43" s="67"/>
      <c r="D43" s="68"/>
      <c r="E43" s="19">
        <f>(E38/31)*100</f>
        <v>100</v>
      </c>
    </row>
  </sheetData>
  <protectedRanges>
    <protectedRange sqref="A7:B37" name="Range1_1"/>
  </protectedRanges>
  <mergeCells count="11">
    <mergeCell ref="A43:D43"/>
    <mergeCell ref="A38:D38"/>
    <mergeCell ref="A39:D39"/>
    <mergeCell ref="A40:D40"/>
    <mergeCell ref="A41:D41"/>
    <mergeCell ref="A42:D42"/>
    <mergeCell ref="A1:E1"/>
    <mergeCell ref="A2:E2"/>
    <mergeCell ref="A3:A5"/>
    <mergeCell ref="B3:B5"/>
    <mergeCell ref="C3:C5"/>
  </mergeCells>
  <phoneticPr fontId="3" type="noConversion"/>
  <conditionalFormatting sqref="G7:G37">
    <cfRule type="cellIs" dxfId="17" priority="31" stopIfTrue="1" operator="greaterThanOrEqual">
      <formula>55</formula>
    </cfRule>
    <cfRule type="cellIs" dxfId="16" priority="32" stopIfTrue="1" operator="greaterThanOrEqual">
      <formula>50</formula>
    </cfRule>
  </conditionalFormatting>
  <conditionalFormatting sqref="D8">
    <cfRule type="cellIs" dxfId="9" priority="3" stopIfTrue="1" operator="greaterThanOrEqual">
      <formula>55</formula>
    </cfRule>
    <cfRule type="cellIs" dxfId="8" priority="4" stopIfTrue="1" operator="greaterThanOrEqual">
      <formula>50</formula>
    </cfRule>
  </conditionalFormatting>
  <conditionalFormatting sqref="D24">
    <cfRule type="cellIs" dxfId="3" priority="1" stopIfTrue="1" operator="greaterThanOrEqual">
      <formula>55</formula>
    </cfRule>
    <cfRule type="cellIs" dxfId="2" priority="2" stopIfTrue="1" operator="greaterThanOrEqual">
      <formula>50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46"/>
  <sheetViews>
    <sheetView workbookViewId="0">
      <selection activeCell="K26" sqref="K26"/>
    </sheetView>
  </sheetViews>
  <sheetFormatPr defaultRowHeight="12.75" x14ac:dyDescent="0.2"/>
  <cols>
    <col min="1" max="1" width="12.28515625" customWidth="1"/>
    <col min="2" max="2" width="10" customWidth="1"/>
    <col min="3" max="3" width="14" customWidth="1"/>
    <col min="4" max="4" width="16.140625" customWidth="1"/>
    <col min="5" max="5" width="14.28515625" customWidth="1"/>
  </cols>
  <sheetData>
    <row r="1" spans="1:5" ht="12.75" customHeight="1" x14ac:dyDescent="0.2">
      <c r="A1" s="72" t="s">
        <v>18</v>
      </c>
      <c r="B1" s="73"/>
      <c r="C1" s="73"/>
      <c r="D1" s="73"/>
      <c r="E1" s="73"/>
    </row>
    <row r="2" spans="1:5" ht="13.5" thickBot="1" x14ac:dyDescent="0.25">
      <c r="A2" s="74"/>
      <c r="B2" s="73"/>
      <c r="C2" s="73"/>
      <c r="D2" s="73"/>
      <c r="E2" s="73"/>
    </row>
    <row r="3" spans="1:5" ht="25.5" x14ac:dyDescent="0.2">
      <c r="A3" s="75" t="s">
        <v>0</v>
      </c>
      <c r="B3" s="75" t="s">
        <v>1</v>
      </c>
      <c r="C3" s="75" t="s">
        <v>2</v>
      </c>
      <c r="D3" s="11" t="s">
        <v>3</v>
      </c>
      <c r="E3" s="11" t="s">
        <v>4</v>
      </c>
    </row>
    <row r="4" spans="1:5" ht="25.5" x14ac:dyDescent="0.2">
      <c r="A4" s="76"/>
      <c r="B4" s="76"/>
      <c r="C4" s="76"/>
      <c r="D4" s="43" t="s">
        <v>15</v>
      </c>
      <c r="E4" s="1" t="s">
        <v>5</v>
      </c>
    </row>
    <row r="5" spans="1:5" ht="15" thickBot="1" x14ac:dyDescent="0.25">
      <c r="A5" s="77"/>
      <c r="B5" s="77"/>
      <c r="C5" s="77"/>
      <c r="D5" s="12"/>
      <c r="E5" s="42" t="s">
        <v>16</v>
      </c>
    </row>
    <row r="6" spans="1:5" x14ac:dyDescent="0.2">
      <c r="A6" s="13">
        <v>1</v>
      </c>
      <c r="B6" s="9">
        <v>2</v>
      </c>
      <c r="C6" s="9">
        <v>3</v>
      </c>
      <c r="D6" s="10">
        <v>4</v>
      </c>
      <c r="E6" s="14">
        <v>5</v>
      </c>
    </row>
    <row r="7" spans="1:5" x14ac:dyDescent="0.2">
      <c r="A7" s="15" t="s">
        <v>14</v>
      </c>
      <c r="B7" s="2" t="s">
        <v>6</v>
      </c>
      <c r="C7" s="48">
        <v>44958</v>
      </c>
      <c r="D7" s="60">
        <v>9.0500000000000007</v>
      </c>
      <c r="E7" s="16" t="str">
        <f>IF(D7&gt;50,D7/50,IF(D7&lt;=50,"-"))</f>
        <v>-</v>
      </c>
    </row>
    <row r="8" spans="1:5" x14ac:dyDescent="0.2">
      <c r="A8" s="15" t="s">
        <v>14</v>
      </c>
      <c r="B8" s="4" t="s">
        <v>6</v>
      </c>
      <c r="C8" s="48">
        <f>C7+1</f>
        <v>44959</v>
      </c>
      <c r="D8" s="60">
        <v>13.22</v>
      </c>
      <c r="E8" s="16" t="str">
        <f t="shared" ref="E8:E34" si="0">IF(D8&gt;50,D8/50,IF(D8&lt;=50,"-"))</f>
        <v>-</v>
      </c>
    </row>
    <row r="9" spans="1:5" x14ac:dyDescent="0.2">
      <c r="A9" s="15" t="s">
        <v>14</v>
      </c>
      <c r="B9" s="4" t="s">
        <v>6</v>
      </c>
      <c r="C9" s="48">
        <f t="shared" ref="C9:C34" si="1">C8+1</f>
        <v>44960</v>
      </c>
      <c r="D9" s="60">
        <v>14.09</v>
      </c>
      <c r="E9" s="16" t="str">
        <f t="shared" si="0"/>
        <v>-</v>
      </c>
    </row>
    <row r="10" spans="1:5" x14ac:dyDescent="0.2">
      <c r="A10" s="15" t="s">
        <v>14</v>
      </c>
      <c r="B10" s="4" t="s">
        <v>6</v>
      </c>
      <c r="C10" s="48">
        <f t="shared" si="1"/>
        <v>44961</v>
      </c>
      <c r="D10" s="60">
        <v>11.5</v>
      </c>
      <c r="E10" s="16" t="str">
        <f t="shared" si="0"/>
        <v>-</v>
      </c>
    </row>
    <row r="11" spans="1:5" x14ac:dyDescent="0.2">
      <c r="A11" s="15" t="s">
        <v>14</v>
      </c>
      <c r="B11" s="4" t="s">
        <v>6</v>
      </c>
      <c r="C11" s="48">
        <f t="shared" si="1"/>
        <v>44962</v>
      </c>
      <c r="D11" s="60">
        <v>12.62</v>
      </c>
      <c r="E11" s="16" t="str">
        <f t="shared" si="0"/>
        <v>-</v>
      </c>
    </row>
    <row r="12" spans="1:5" x14ac:dyDescent="0.2">
      <c r="A12" s="15" t="s">
        <v>14</v>
      </c>
      <c r="B12" s="4" t="s">
        <v>6</v>
      </c>
      <c r="C12" s="48">
        <f t="shared" si="1"/>
        <v>44963</v>
      </c>
      <c r="D12" s="60">
        <v>8.73</v>
      </c>
      <c r="E12" s="16" t="str">
        <f t="shared" si="0"/>
        <v>-</v>
      </c>
    </row>
    <row r="13" spans="1:5" x14ac:dyDescent="0.2">
      <c r="A13" s="15" t="s">
        <v>14</v>
      </c>
      <c r="B13" s="4" t="s">
        <v>6</v>
      </c>
      <c r="C13" s="48">
        <f t="shared" si="1"/>
        <v>44964</v>
      </c>
      <c r="D13" s="60">
        <v>12.98</v>
      </c>
      <c r="E13" s="16" t="str">
        <f t="shared" si="0"/>
        <v>-</v>
      </c>
    </row>
    <row r="14" spans="1:5" x14ac:dyDescent="0.2">
      <c r="A14" s="15" t="s">
        <v>14</v>
      </c>
      <c r="B14" s="4" t="s">
        <v>6</v>
      </c>
      <c r="C14" s="48">
        <f t="shared" si="1"/>
        <v>44965</v>
      </c>
      <c r="D14" s="60">
        <v>15.01</v>
      </c>
      <c r="E14" s="16" t="str">
        <f t="shared" si="0"/>
        <v>-</v>
      </c>
    </row>
    <row r="15" spans="1:5" x14ac:dyDescent="0.2">
      <c r="A15" s="15" t="s">
        <v>14</v>
      </c>
      <c r="B15" s="4" t="s">
        <v>6</v>
      </c>
      <c r="C15" s="48">
        <f t="shared" si="1"/>
        <v>44966</v>
      </c>
      <c r="D15" s="60">
        <v>11.53</v>
      </c>
      <c r="E15" s="16" t="str">
        <f t="shared" si="0"/>
        <v>-</v>
      </c>
    </row>
    <row r="16" spans="1:5" x14ac:dyDescent="0.2">
      <c r="A16" s="15" t="s">
        <v>14</v>
      </c>
      <c r="B16" s="4" t="s">
        <v>6</v>
      </c>
      <c r="C16" s="48">
        <f t="shared" si="1"/>
        <v>44967</v>
      </c>
      <c r="D16" s="60">
        <v>24.49</v>
      </c>
      <c r="E16" s="16" t="str">
        <f t="shared" si="0"/>
        <v>-</v>
      </c>
    </row>
    <row r="17" spans="1:5" x14ac:dyDescent="0.2">
      <c r="A17" s="15" t="s">
        <v>14</v>
      </c>
      <c r="B17" s="4" t="s">
        <v>6</v>
      </c>
      <c r="C17" s="48">
        <f t="shared" si="1"/>
        <v>44968</v>
      </c>
      <c r="D17" s="60">
        <v>17.54</v>
      </c>
      <c r="E17" s="16" t="str">
        <f t="shared" si="0"/>
        <v>-</v>
      </c>
    </row>
    <row r="18" spans="1:5" x14ac:dyDescent="0.2">
      <c r="A18" s="15" t="s">
        <v>14</v>
      </c>
      <c r="B18" s="4" t="s">
        <v>6</v>
      </c>
      <c r="C18" s="48">
        <f t="shared" si="1"/>
        <v>44969</v>
      </c>
      <c r="D18" s="60">
        <v>36.92</v>
      </c>
      <c r="E18" s="16" t="str">
        <f t="shared" si="0"/>
        <v>-</v>
      </c>
    </row>
    <row r="19" spans="1:5" x14ac:dyDescent="0.2">
      <c r="A19" s="15" t="s">
        <v>14</v>
      </c>
      <c r="B19" s="4" t="s">
        <v>6</v>
      </c>
      <c r="C19" s="48">
        <f t="shared" si="1"/>
        <v>44970</v>
      </c>
      <c r="D19" s="60">
        <v>20.8</v>
      </c>
      <c r="E19" s="16" t="str">
        <f t="shared" si="0"/>
        <v>-</v>
      </c>
    </row>
    <row r="20" spans="1:5" x14ac:dyDescent="0.2">
      <c r="A20" s="15" t="s">
        <v>14</v>
      </c>
      <c r="B20" s="4" t="s">
        <v>6</v>
      </c>
      <c r="C20" s="48">
        <f t="shared" si="1"/>
        <v>44971</v>
      </c>
      <c r="D20" s="60">
        <v>21.2</v>
      </c>
      <c r="E20" s="16" t="str">
        <f t="shared" si="0"/>
        <v>-</v>
      </c>
    </row>
    <row r="21" spans="1:5" x14ac:dyDescent="0.2">
      <c r="A21" s="15" t="s">
        <v>14</v>
      </c>
      <c r="B21" s="4" t="s">
        <v>6</v>
      </c>
      <c r="C21" s="48">
        <f t="shared" si="1"/>
        <v>44972</v>
      </c>
      <c r="D21" s="60">
        <v>27.12</v>
      </c>
      <c r="E21" s="16" t="str">
        <f t="shared" si="0"/>
        <v>-</v>
      </c>
    </row>
    <row r="22" spans="1:5" x14ac:dyDescent="0.2">
      <c r="A22" s="15" t="s">
        <v>14</v>
      </c>
      <c r="B22" s="4" t="s">
        <v>6</v>
      </c>
      <c r="C22" s="48">
        <f t="shared" si="1"/>
        <v>44973</v>
      </c>
      <c r="D22" s="60">
        <v>22.38</v>
      </c>
      <c r="E22" s="16" t="str">
        <f t="shared" si="0"/>
        <v>-</v>
      </c>
    </row>
    <row r="23" spans="1:5" x14ac:dyDescent="0.2">
      <c r="A23" s="15" t="s">
        <v>14</v>
      </c>
      <c r="B23" s="4" t="s">
        <v>6</v>
      </c>
      <c r="C23" s="48">
        <f t="shared" si="1"/>
        <v>44974</v>
      </c>
      <c r="D23" s="60">
        <v>24.59</v>
      </c>
      <c r="E23" s="16" t="str">
        <f t="shared" si="0"/>
        <v>-</v>
      </c>
    </row>
    <row r="24" spans="1:5" x14ac:dyDescent="0.2">
      <c r="A24" s="15" t="s">
        <v>14</v>
      </c>
      <c r="B24" s="4" t="s">
        <v>6</v>
      </c>
      <c r="C24" s="48">
        <f t="shared" si="1"/>
        <v>44975</v>
      </c>
      <c r="D24" s="60">
        <v>25.41</v>
      </c>
      <c r="E24" s="16" t="str">
        <f t="shared" si="0"/>
        <v>-</v>
      </c>
    </row>
    <row r="25" spans="1:5" x14ac:dyDescent="0.2">
      <c r="A25" s="15" t="s">
        <v>14</v>
      </c>
      <c r="B25" s="4" t="s">
        <v>6</v>
      </c>
      <c r="C25" s="48">
        <f t="shared" si="1"/>
        <v>44976</v>
      </c>
      <c r="D25" s="60">
        <v>24.11</v>
      </c>
      <c r="E25" s="16" t="str">
        <f t="shared" si="0"/>
        <v>-</v>
      </c>
    </row>
    <row r="26" spans="1:5" x14ac:dyDescent="0.2">
      <c r="A26" s="15" t="s">
        <v>14</v>
      </c>
      <c r="B26" s="4" t="s">
        <v>6</v>
      </c>
      <c r="C26" s="48">
        <f t="shared" si="1"/>
        <v>44977</v>
      </c>
      <c r="D26" s="60">
        <v>9.1</v>
      </c>
      <c r="E26" s="16" t="str">
        <f t="shared" si="0"/>
        <v>-</v>
      </c>
    </row>
    <row r="27" spans="1:5" x14ac:dyDescent="0.2">
      <c r="A27" s="15" t="s">
        <v>14</v>
      </c>
      <c r="B27" s="4" t="s">
        <v>6</v>
      </c>
      <c r="C27" s="48">
        <f t="shared" si="1"/>
        <v>44978</v>
      </c>
      <c r="D27" s="60">
        <v>13.83</v>
      </c>
      <c r="E27" s="16" t="str">
        <f t="shared" si="0"/>
        <v>-</v>
      </c>
    </row>
    <row r="28" spans="1:5" x14ac:dyDescent="0.2">
      <c r="A28" s="15" t="s">
        <v>14</v>
      </c>
      <c r="B28" s="4" t="s">
        <v>6</v>
      </c>
      <c r="C28" s="48">
        <f t="shared" si="1"/>
        <v>44979</v>
      </c>
      <c r="D28" s="60">
        <v>13.21</v>
      </c>
      <c r="E28" s="16" t="str">
        <f t="shared" si="0"/>
        <v>-</v>
      </c>
    </row>
    <row r="29" spans="1:5" x14ac:dyDescent="0.2">
      <c r="A29" s="15" t="s">
        <v>14</v>
      </c>
      <c r="B29" s="4" t="s">
        <v>6</v>
      </c>
      <c r="C29" s="48">
        <f t="shared" si="1"/>
        <v>44980</v>
      </c>
      <c r="D29" s="60">
        <v>14.32</v>
      </c>
      <c r="E29" s="16" t="str">
        <f t="shared" si="0"/>
        <v>-</v>
      </c>
    </row>
    <row r="30" spans="1:5" x14ac:dyDescent="0.2">
      <c r="A30" s="15" t="s">
        <v>14</v>
      </c>
      <c r="B30" s="4" t="s">
        <v>6</v>
      </c>
      <c r="C30" s="48">
        <f t="shared" si="1"/>
        <v>44981</v>
      </c>
      <c r="D30" s="60">
        <v>8.7899999999999991</v>
      </c>
      <c r="E30" s="16" t="str">
        <f t="shared" si="0"/>
        <v>-</v>
      </c>
    </row>
    <row r="31" spans="1:5" x14ac:dyDescent="0.2">
      <c r="A31" s="15" t="s">
        <v>14</v>
      </c>
      <c r="B31" s="4" t="s">
        <v>6</v>
      </c>
      <c r="C31" s="48">
        <f t="shared" si="1"/>
        <v>44982</v>
      </c>
      <c r="D31" s="60">
        <v>12.49</v>
      </c>
      <c r="E31" s="16" t="str">
        <f t="shared" si="0"/>
        <v>-</v>
      </c>
    </row>
    <row r="32" spans="1:5" x14ac:dyDescent="0.2">
      <c r="A32" s="15" t="s">
        <v>14</v>
      </c>
      <c r="B32" s="4" t="s">
        <v>6</v>
      </c>
      <c r="C32" s="48">
        <f t="shared" si="1"/>
        <v>44983</v>
      </c>
      <c r="D32" s="60">
        <v>25.48</v>
      </c>
      <c r="E32" s="16" t="str">
        <f t="shared" si="0"/>
        <v>-</v>
      </c>
    </row>
    <row r="33" spans="1:5" x14ac:dyDescent="0.2">
      <c r="A33" s="15" t="s">
        <v>14</v>
      </c>
      <c r="B33" s="4" t="s">
        <v>6</v>
      </c>
      <c r="C33" s="48">
        <f t="shared" si="1"/>
        <v>44984</v>
      </c>
      <c r="D33" s="60">
        <v>14.73</v>
      </c>
      <c r="E33" s="16" t="str">
        <f t="shared" si="0"/>
        <v>-</v>
      </c>
    </row>
    <row r="34" spans="1:5" x14ac:dyDescent="0.2">
      <c r="A34" s="15" t="s">
        <v>14</v>
      </c>
      <c r="B34" s="4" t="s">
        <v>6</v>
      </c>
      <c r="C34" s="48">
        <f t="shared" si="1"/>
        <v>44985</v>
      </c>
      <c r="D34" s="60">
        <v>37.450000000000003</v>
      </c>
      <c r="E34" s="16" t="str">
        <f t="shared" si="0"/>
        <v>-</v>
      </c>
    </row>
    <row r="35" spans="1:5" x14ac:dyDescent="0.2">
      <c r="A35" s="15"/>
      <c r="B35" s="4"/>
      <c r="C35" s="48"/>
      <c r="D35" s="62"/>
      <c r="E35" s="16"/>
    </row>
    <row r="36" spans="1:5" x14ac:dyDescent="0.2">
      <c r="A36" s="69" t="s">
        <v>7</v>
      </c>
      <c r="B36" s="70"/>
      <c r="C36" s="70"/>
      <c r="D36" s="71"/>
      <c r="E36" s="17">
        <f>COUNT(D7:D35)</f>
        <v>28</v>
      </c>
    </row>
    <row r="37" spans="1:5" x14ac:dyDescent="0.2">
      <c r="A37" s="69" t="s">
        <v>8</v>
      </c>
      <c r="B37" s="70"/>
      <c r="C37" s="70"/>
      <c r="D37" s="71"/>
      <c r="E37" s="17">
        <f>'M1'!E38+'M2'!E36</f>
        <v>59</v>
      </c>
    </row>
    <row r="38" spans="1:5" x14ac:dyDescent="0.2">
      <c r="A38" s="69" t="s">
        <v>9</v>
      </c>
      <c r="B38" s="70"/>
      <c r="C38" s="70"/>
      <c r="D38" s="71"/>
      <c r="E38" s="17">
        <f>COUNT(E7:E35)</f>
        <v>0</v>
      </c>
    </row>
    <row r="39" spans="1:5" x14ac:dyDescent="0.2">
      <c r="A39" s="69" t="s">
        <v>10</v>
      </c>
      <c r="B39" s="70"/>
      <c r="C39" s="70"/>
      <c r="D39" s="71"/>
      <c r="E39" s="17">
        <f>'M1'!E40+'M2'!E38</f>
        <v>0</v>
      </c>
    </row>
    <row r="40" spans="1:5" x14ac:dyDescent="0.2">
      <c r="A40" s="69" t="s">
        <v>11</v>
      </c>
      <c r="B40" s="70"/>
      <c r="C40" s="70"/>
      <c r="D40" s="71"/>
      <c r="E40" s="18">
        <f>AVERAGE(D7:D35)</f>
        <v>17.953214285714289</v>
      </c>
    </row>
    <row r="41" spans="1:5" ht="13.5" thickBot="1" x14ac:dyDescent="0.25">
      <c r="A41" s="66" t="s">
        <v>12</v>
      </c>
      <c r="B41" s="67"/>
      <c r="C41" s="67"/>
      <c r="D41" s="68"/>
      <c r="E41" s="19">
        <f>(E36/29)*100</f>
        <v>96.551724137931032</v>
      </c>
    </row>
    <row r="42" spans="1:5" x14ac:dyDescent="0.2">
      <c r="A42" s="5"/>
      <c r="B42" s="5"/>
      <c r="C42" s="5"/>
      <c r="D42" s="5"/>
      <c r="E42" s="5"/>
    </row>
    <row r="43" spans="1:5" ht="18" x14ac:dyDescent="0.25">
      <c r="A43" s="7"/>
      <c r="B43" s="8"/>
      <c r="C43" s="8"/>
      <c r="D43" s="8"/>
      <c r="E43" s="8"/>
    </row>
    <row r="44" spans="1:5" x14ac:dyDescent="0.2">
      <c r="A44" s="6"/>
      <c r="B44" s="6"/>
      <c r="C44" s="6"/>
      <c r="D44" s="6"/>
      <c r="E44" s="6"/>
    </row>
    <row r="45" spans="1:5" x14ac:dyDescent="0.2">
      <c r="A45" s="6"/>
      <c r="B45" s="6"/>
      <c r="C45" s="6"/>
      <c r="D45" s="6"/>
      <c r="E45" s="6"/>
    </row>
    <row r="46" spans="1:5" x14ac:dyDescent="0.2">
      <c r="A46" s="6"/>
      <c r="B46" s="6"/>
      <c r="C46" s="6"/>
      <c r="D46" s="6"/>
      <c r="E46" s="6"/>
    </row>
  </sheetData>
  <protectedRanges>
    <protectedRange sqref="A7:B35" name="Range1"/>
  </protectedRanges>
  <mergeCells count="11">
    <mergeCell ref="A1:E1"/>
    <mergeCell ref="A2:E2"/>
    <mergeCell ref="A3:A5"/>
    <mergeCell ref="B3:B5"/>
    <mergeCell ref="C3:C5"/>
    <mergeCell ref="A41:D41"/>
    <mergeCell ref="A36:D36"/>
    <mergeCell ref="A37:D37"/>
    <mergeCell ref="A38:D38"/>
    <mergeCell ref="A39:D39"/>
    <mergeCell ref="A40:D40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48"/>
  <sheetViews>
    <sheetView workbookViewId="0">
      <selection activeCell="J19" sqref="J19"/>
    </sheetView>
  </sheetViews>
  <sheetFormatPr defaultRowHeight="12.75" x14ac:dyDescent="0.2"/>
  <cols>
    <col min="1" max="1" width="12.28515625" customWidth="1"/>
    <col min="2" max="2" width="11.85546875" customWidth="1"/>
    <col min="3" max="3" width="13.7109375" customWidth="1"/>
    <col min="4" max="4" width="14.42578125" customWidth="1"/>
    <col min="5" max="5" width="15.5703125" customWidth="1"/>
  </cols>
  <sheetData>
    <row r="1" spans="1:5" ht="12.75" customHeight="1" x14ac:dyDescent="0.2">
      <c r="A1" s="72" t="s">
        <v>18</v>
      </c>
      <c r="B1" s="73"/>
      <c r="C1" s="73"/>
      <c r="D1" s="73"/>
      <c r="E1" s="73"/>
    </row>
    <row r="2" spans="1:5" ht="13.5" thickBot="1" x14ac:dyDescent="0.25">
      <c r="A2" s="74"/>
      <c r="B2" s="73"/>
      <c r="C2" s="73"/>
      <c r="D2" s="73"/>
      <c r="E2" s="73"/>
    </row>
    <row r="3" spans="1:5" ht="38.25" x14ac:dyDescent="0.2">
      <c r="A3" s="75" t="s">
        <v>0</v>
      </c>
      <c r="B3" s="75" t="s">
        <v>1</v>
      </c>
      <c r="C3" s="75" t="s">
        <v>2</v>
      </c>
      <c r="D3" s="11" t="s">
        <v>3</v>
      </c>
      <c r="E3" s="11" t="s">
        <v>4</v>
      </c>
    </row>
    <row r="4" spans="1:5" ht="25.5" x14ac:dyDescent="0.2">
      <c r="A4" s="76"/>
      <c r="B4" s="76"/>
      <c r="C4" s="76"/>
      <c r="D4" s="43" t="s">
        <v>15</v>
      </c>
      <c r="E4" s="1" t="s">
        <v>5</v>
      </c>
    </row>
    <row r="5" spans="1:5" ht="15" thickBot="1" x14ac:dyDescent="0.25">
      <c r="A5" s="77"/>
      <c r="B5" s="77"/>
      <c r="C5" s="77"/>
      <c r="D5" s="12"/>
      <c r="E5" s="42" t="s">
        <v>16</v>
      </c>
    </row>
    <row r="6" spans="1:5" x14ac:dyDescent="0.2">
      <c r="A6" s="13">
        <v>1</v>
      </c>
      <c r="B6" s="9">
        <v>2</v>
      </c>
      <c r="C6" s="9">
        <v>3</v>
      </c>
      <c r="D6" s="10">
        <v>4</v>
      </c>
      <c r="E6" s="14">
        <v>5</v>
      </c>
    </row>
    <row r="7" spans="1:5" x14ac:dyDescent="0.2">
      <c r="A7" s="15" t="s">
        <v>14</v>
      </c>
      <c r="B7" s="2" t="s">
        <v>6</v>
      </c>
      <c r="C7" s="3">
        <v>44986</v>
      </c>
      <c r="D7" s="60">
        <v>12.06</v>
      </c>
      <c r="E7" s="16" t="str">
        <f>IF(D7&gt;50,D7/50,IF(D7&lt;=50,"-"))</f>
        <v>-</v>
      </c>
    </row>
    <row r="8" spans="1:5" x14ac:dyDescent="0.2">
      <c r="A8" s="15" t="s">
        <v>14</v>
      </c>
      <c r="B8" s="4" t="s">
        <v>6</v>
      </c>
      <c r="C8" s="3">
        <f>C7+1</f>
        <v>44987</v>
      </c>
      <c r="D8" s="60">
        <v>8.68</v>
      </c>
      <c r="E8" s="16" t="str">
        <f t="shared" ref="E8:E37" si="0">IF(D8&gt;50,D8/50,IF(D8&lt;=50,"-"))</f>
        <v>-</v>
      </c>
    </row>
    <row r="9" spans="1:5" x14ac:dyDescent="0.2">
      <c r="A9" s="15" t="s">
        <v>14</v>
      </c>
      <c r="B9" s="4" t="s">
        <v>6</v>
      </c>
      <c r="C9" s="3">
        <f t="shared" ref="C9:C37" si="1">C8+1</f>
        <v>44988</v>
      </c>
      <c r="D9" s="60">
        <v>15.35</v>
      </c>
      <c r="E9" s="16" t="str">
        <f t="shared" si="0"/>
        <v>-</v>
      </c>
    </row>
    <row r="10" spans="1:5" x14ac:dyDescent="0.2">
      <c r="A10" s="15" t="s">
        <v>14</v>
      </c>
      <c r="B10" s="4" t="s">
        <v>6</v>
      </c>
      <c r="C10" s="3">
        <f t="shared" si="1"/>
        <v>44989</v>
      </c>
      <c r="D10" s="60">
        <v>10.15</v>
      </c>
      <c r="E10" s="16" t="str">
        <f t="shared" si="0"/>
        <v>-</v>
      </c>
    </row>
    <row r="11" spans="1:5" x14ac:dyDescent="0.2">
      <c r="A11" s="15" t="s">
        <v>14</v>
      </c>
      <c r="B11" s="4" t="s">
        <v>6</v>
      </c>
      <c r="C11" s="3">
        <f t="shared" si="1"/>
        <v>44990</v>
      </c>
      <c r="D11" s="60">
        <v>11.28</v>
      </c>
      <c r="E11" s="16" t="str">
        <f t="shared" si="0"/>
        <v>-</v>
      </c>
    </row>
    <row r="12" spans="1:5" x14ac:dyDescent="0.2">
      <c r="A12" s="15" t="s">
        <v>14</v>
      </c>
      <c r="B12" s="4" t="s">
        <v>6</v>
      </c>
      <c r="C12" s="3">
        <f t="shared" si="1"/>
        <v>44991</v>
      </c>
      <c r="D12" s="60"/>
      <c r="E12" s="16" t="str">
        <f t="shared" si="0"/>
        <v>-</v>
      </c>
    </row>
    <row r="13" spans="1:5" x14ac:dyDescent="0.2">
      <c r="A13" s="15" t="s">
        <v>14</v>
      </c>
      <c r="B13" s="4" t="s">
        <v>6</v>
      </c>
      <c r="C13" s="3">
        <f t="shared" si="1"/>
        <v>44992</v>
      </c>
      <c r="D13" s="60">
        <v>8.7100000000000009</v>
      </c>
      <c r="E13" s="16" t="str">
        <f t="shared" si="0"/>
        <v>-</v>
      </c>
    </row>
    <row r="14" spans="1:5" x14ac:dyDescent="0.2">
      <c r="A14" s="15" t="s">
        <v>14</v>
      </c>
      <c r="B14" s="4" t="s">
        <v>6</v>
      </c>
      <c r="C14" s="3">
        <f t="shared" si="1"/>
        <v>44993</v>
      </c>
      <c r="D14" s="60">
        <v>20.83</v>
      </c>
      <c r="E14" s="16" t="str">
        <f t="shared" si="0"/>
        <v>-</v>
      </c>
    </row>
    <row r="15" spans="1:5" x14ac:dyDescent="0.2">
      <c r="A15" s="15" t="s">
        <v>14</v>
      </c>
      <c r="B15" s="4" t="s">
        <v>6</v>
      </c>
      <c r="C15" s="3">
        <f t="shared" si="1"/>
        <v>44994</v>
      </c>
      <c r="D15" s="60">
        <v>13.19</v>
      </c>
      <c r="E15" s="16" t="str">
        <f t="shared" si="0"/>
        <v>-</v>
      </c>
    </row>
    <row r="16" spans="1:5" x14ac:dyDescent="0.2">
      <c r="A16" s="15" t="s">
        <v>14</v>
      </c>
      <c r="B16" s="4" t="s">
        <v>6</v>
      </c>
      <c r="C16" s="3">
        <f t="shared" si="1"/>
        <v>44995</v>
      </c>
      <c r="D16" s="60">
        <v>6.72</v>
      </c>
      <c r="E16" s="16" t="str">
        <f t="shared" si="0"/>
        <v>-</v>
      </c>
    </row>
    <row r="17" spans="1:5" x14ac:dyDescent="0.2">
      <c r="A17" s="15" t="s">
        <v>14</v>
      </c>
      <c r="B17" s="4" t="s">
        <v>6</v>
      </c>
      <c r="C17" s="3">
        <f t="shared" si="1"/>
        <v>44996</v>
      </c>
      <c r="D17" s="60">
        <v>15.61</v>
      </c>
      <c r="E17" s="16" t="str">
        <f t="shared" si="0"/>
        <v>-</v>
      </c>
    </row>
    <row r="18" spans="1:5" x14ac:dyDescent="0.2">
      <c r="A18" s="15" t="s">
        <v>14</v>
      </c>
      <c r="B18" s="4" t="s">
        <v>6</v>
      </c>
      <c r="C18" s="3">
        <f t="shared" si="1"/>
        <v>44997</v>
      </c>
      <c r="D18" s="60">
        <v>8.84</v>
      </c>
      <c r="E18" s="16" t="str">
        <f t="shared" si="0"/>
        <v>-</v>
      </c>
    </row>
    <row r="19" spans="1:5" x14ac:dyDescent="0.2">
      <c r="A19" s="15" t="s">
        <v>14</v>
      </c>
      <c r="B19" s="4" t="s">
        <v>6</v>
      </c>
      <c r="C19" s="3">
        <f t="shared" si="1"/>
        <v>44998</v>
      </c>
      <c r="D19" s="60">
        <v>9.89</v>
      </c>
      <c r="E19" s="16" t="str">
        <f t="shared" si="0"/>
        <v>-</v>
      </c>
    </row>
    <row r="20" spans="1:5" x14ac:dyDescent="0.2">
      <c r="A20" s="15" t="s">
        <v>14</v>
      </c>
      <c r="B20" s="4" t="s">
        <v>6</v>
      </c>
      <c r="C20" s="3">
        <f t="shared" si="1"/>
        <v>44999</v>
      </c>
      <c r="D20" s="60">
        <v>10.65</v>
      </c>
      <c r="E20" s="16" t="str">
        <f t="shared" si="0"/>
        <v>-</v>
      </c>
    </row>
    <row r="21" spans="1:5" x14ac:dyDescent="0.2">
      <c r="A21" s="15" t="s">
        <v>14</v>
      </c>
      <c r="B21" s="4" t="s">
        <v>6</v>
      </c>
      <c r="C21" s="3">
        <f t="shared" si="1"/>
        <v>45000</v>
      </c>
      <c r="D21" s="60">
        <v>8.7799999999999994</v>
      </c>
      <c r="E21" s="16" t="str">
        <f t="shared" si="0"/>
        <v>-</v>
      </c>
    </row>
    <row r="22" spans="1:5" x14ac:dyDescent="0.2">
      <c r="A22" s="15" t="s">
        <v>14</v>
      </c>
      <c r="B22" s="4" t="s">
        <v>6</v>
      </c>
      <c r="C22" s="3">
        <f t="shared" si="1"/>
        <v>45001</v>
      </c>
      <c r="D22" s="60">
        <v>25.44</v>
      </c>
      <c r="E22" s="16" t="str">
        <f t="shared" si="0"/>
        <v>-</v>
      </c>
    </row>
    <row r="23" spans="1:5" x14ac:dyDescent="0.2">
      <c r="A23" s="15" t="s">
        <v>14</v>
      </c>
      <c r="B23" s="4" t="s">
        <v>6</v>
      </c>
      <c r="C23" s="3">
        <f t="shared" si="1"/>
        <v>45002</v>
      </c>
      <c r="D23" s="60">
        <v>17.07</v>
      </c>
      <c r="E23" s="16" t="str">
        <f t="shared" si="0"/>
        <v>-</v>
      </c>
    </row>
    <row r="24" spans="1:5" x14ac:dyDescent="0.2">
      <c r="A24" s="15" t="s">
        <v>14</v>
      </c>
      <c r="B24" s="4" t="s">
        <v>6</v>
      </c>
      <c r="C24" s="3">
        <f t="shared" si="1"/>
        <v>45003</v>
      </c>
      <c r="D24" s="60">
        <v>8.85</v>
      </c>
      <c r="E24" s="16" t="str">
        <f t="shared" si="0"/>
        <v>-</v>
      </c>
    </row>
    <row r="25" spans="1:5" x14ac:dyDescent="0.2">
      <c r="A25" s="15" t="s">
        <v>14</v>
      </c>
      <c r="B25" s="4" t="s">
        <v>6</v>
      </c>
      <c r="C25" s="3">
        <f t="shared" si="1"/>
        <v>45004</v>
      </c>
      <c r="D25" s="60">
        <v>8.6</v>
      </c>
      <c r="E25" s="16" t="str">
        <f t="shared" si="0"/>
        <v>-</v>
      </c>
    </row>
    <row r="26" spans="1:5" x14ac:dyDescent="0.2">
      <c r="A26" s="15" t="s">
        <v>14</v>
      </c>
      <c r="B26" s="4" t="s">
        <v>6</v>
      </c>
      <c r="C26" s="3">
        <f t="shared" si="1"/>
        <v>45005</v>
      </c>
      <c r="D26" s="60">
        <v>9.93</v>
      </c>
      <c r="E26" s="16" t="str">
        <f t="shared" si="0"/>
        <v>-</v>
      </c>
    </row>
    <row r="27" spans="1:5" x14ac:dyDescent="0.2">
      <c r="A27" s="15" t="s">
        <v>14</v>
      </c>
      <c r="B27" s="4" t="s">
        <v>6</v>
      </c>
      <c r="C27" s="3">
        <f t="shared" si="1"/>
        <v>45006</v>
      </c>
      <c r="D27" s="60">
        <v>8.99</v>
      </c>
      <c r="E27" s="16" t="str">
        <f t="shared" si="0"/>
        <v>-</v>
      </c>
    </row>
    <row r="28" spans="1:5" x14ac:dyDescent="0.2">
      <c r="A28" s="15" t="s">
        <v>14</v>
      </c>
      <c r="B28" s="4" t="s">
        <v>6</v>
      </c>
      <c r="C28" s="3">
        <f t="shared" si="1"/>
        <v>45007</v>
      </c>
      <c r="D28" s="60">
        <v>17.86</v>
      </c>
      <c r="E28" s="16" t="str">
        <f t="shared" si="0"/>
        <v>-</v>
      </c>
    </row>
    <row r="29" spans="1:5" x14ac:dyDescent="0.2">
      <c r="A29" s="15" t="s">
        <v>14</v>
      </c>
      <c r="B29" s="4" t="s">
        <v>6</v>
      </c>
      <c r="C29" s="3">
        <f t="shared" si="1"/>
        <v>45008</v>
      </c>
      <c r="D29" s="60">
        <v>8.91</v>
      </c>
      <c r="E29" s="16" t="str">
        <f t="shared" si="0"/>
        <v>-</v>
      </c>
    </row>
    <row r="30" spans="1:5" x14ac:dyDescent="0.2">
      <c r="A30" s="15" t="s">
        <v>14</v>
      </c>
      <c r="B30" s="4" t="s">
        <v>6</v>
      </c>
      <c r="C30" s="3">
        <f t="shared" si="1"/>
        <v>45009</v>
      </c>
      <c r="D30" s="60">
        <v>8.6</v>
      </c>
      <c r="E30" s="16" t="str">
        <f t="shared" si="0"/>
        <v>-</v>
      </c>
    </row>
    <row r="31" spans="1:5" x14ac:dyDescent="0.2">
      <c r="A31" s="15" t="s">
        <v>14</v>
      </c>
      <c r="B31" s="4" t="s">
        <v>6</v>
      </c>
      <c r="C31" s="3">
        <f t="shared" si="1"/>
        <v>45010</v>
      </c>
      <c r="D31" s="60">
        <v>13.46</v>
      </c>
      <c r="E31" s="16" t="s">
        <v>13</v>
      </c>
    </row>
    <row r="32" spans="1:5" x14ac:dyDescent="0.2">
      <c r="A32" s="15" t="s">
        <v>14</v>
      </c>
      <c r="B32" s="4" t="s">
        <v>6</v>
      </c>
      <c r="C32" s="3">
        <f t="shared" si="1"/>
        <v>45011</v>
      </c>
      <c r="D32" s="60">
        <v>16.16</v>
      </c>
      <c r="E32" s="16" t="str">
        <f t="shared" si="0"/>
        <v>-</v>
      </c>
    </row>
    <row r="33" spans="1:5" x14ac:dyDescent="0.2">
      <c r="A33" s="15" t="s">
        <v>14</v>
      </c>
      <c r="B33" s="4" t="s">
        <v>6</v>
      </c>
      <c r="C33" s="3">
        <f t="shared" si="1"/>
        <v>45012</v>
      </c>
      <c r="D33" s="60">
        <v>8.84</v>
      </c>
      <c r="E33" s="16" t="str">
        <f t="shared" si="0"/>
        <v>-</v>
      </c>
    </row>
    <row r="34" spans="1:5" x14ac:dyDescent="0.2">
      <c r="A34" s="15" t="s">
        <v>14</v>
      </c>
      <c r="B34" s="4" t="s">
        <v>6</v>
      </c>
      <c r="C34" s="3">
        <f t="shared" si="1"/>
        <v>45013</v>
      </c>
      <c r="D34" s="60">
        <v>14.36</v>
      </c>
      <c r="E34" s="16" t="str">
        <f t="shared" si="0"/>
        <v>-</v>
      </c>
    </row>
    <row r="35" spans="1:5" x14ac:dyDescent="0.2">
      <c r="A35" s="15" t="s">
        <v>14</v>
      </c>
      <c r="B35" s="4" t="s">
        <v>6</v>
      </c>
      <c r="C35" s="3">
        <f t="shared" si="1"/>
        <v>45014</v>
      </c>
      <c r="D35" s="60">
        <v>8.7799999999999994</v>
      </c>
      <c r="E35" s="16" t="str">
        <f t="shared" si="0"/>
        <v>-</v>
      </c>
    </row>
    <row r="36" spans="1:5" x14ac:dyDescent="0.2">
      <c r="A36" s="15" t="s">
        <v>14</v>
      </c>
      <c r="B36" s="4" t="s">
        <v>6</v>
      </c>
      <c r="C36" s="3">
        <f t="shared" si="1"/>
        <v>45015</v>
      </c>
      <c r="D36" s="60">
        <v>8.85</v>
      </c>
      <c r="E36" s="16" t="str">
        <f t="shared" si="0"/>
        <v>-</v>
      </c>
    </row>
    <row r="37" spans="1:5" x14ac:dyDescent="0.2">
      <c r="A37" s="15" t="s">
        <v>14</v>
      </c>
      <c r="B37" s="4" t="s">
        <v>6</v>
      </c>
      <c r="C37" s="3">
        <f t="shared" si="1"/>
        <v>45016</v>
      </c>
      <c r="D37" s="60">
        <v>8.7200000000000006</v>
      </c>
      <c r="E37" s="16" t="str">
        <f t="shared" si="0"/>
        <v>-</v>
      </c>
    </row>
    <row r="38" spans="1:5" x14ac:dyDescent="0.2">
      <c r="A38" s="69" t="s">
        <v>7</v>
      </c>
      <c r="B38" s="70"/>
      <c r="C38" s="70"/>
      <c r="D38" s="71"/>
      <c r="E38" s="17">
        <f>COUNT(D7:D37)</f>
        <v>30</v>
      </c>
    </row>
    <row r="39" spans="1:5" x14ac:dyDescent="0.2">
      <c r="A39" s="69" t="s">
        <v>8</v>
      </c>
      <c r="B39" s="70"/>
      <c r="C39" s="70"/>
      <c r="D39" s="71"/>
      <c r="E39" s="17">
        <f>'M2'!E37+'M3'!E38</f>
        <v>89</v>
      </c>
    </row>
    <row r="40" spans="1:5" x14ac:dyDescent="0.2">
      <c r="A40" s="69" t="s">
        <v>9</v>
      </c>
      <c r="B40" s="70"/>
      <c r="C40" s="70"/>
      <c r="D40" s="71"/>
      <c r="E40" s="17">
        <f>COUNT(E7:E37)</f>
        <v>0</v>
      </c>
    </row>
    <row r="41" spans="1:5" x14ac:dyDescent="0.2">
      <c r="A41" s="69" t="s">
        <v>10</v>
      </c>
      <c r="B41" s="70"/>
      <c r="C41" s="70"/>
      <c r="D41" s="71"/>
      <c r="E41" s="17">
        <f>'M2'!E39+'M3'!E40</f>
        <v>0</v>
      </c>
    </row>
    <row r="42" spans="1:5" x14ac:dyDescent="0.2">
      <c r="A42" s="69" t="s">
        <v>11</v>
      </c>
      <c r="B42" s="70"/>
      <c r="C42" s="70"/>
      <c r="D42" s="71"/>
      <c r="E42" s="18">
        <f>AVERAGE(D7:D37)</f>
        <v>11.805333333333335</v>
      </c>
    </row>
    <row r="43" spans="1:5" ht="13.5" thickBot="1" x14ac:dyDescent="0.25">
      <c r="A43" s="66" t="s">
        <v>12</v>
      </c>
      <c r="B43" s="67"/>
      <c r="C43" s="67"/>
      <c r="D43" s="68"/>
      <c r="E43" s="19">
        <f>(E38/31)*100</f>
        <v>96.774193548387103</v>
      </c>
    </row>
    <row r="44" spans="1:5" x14ac:dyDescent="0.2">
      <c r="A44" s="5"/>
      <c r="B44" s="5"/>
      <c r="C44" s="5"/>
      <c r="D44" s="5"/>
      <c r="E44" s="5"/>
    </row>
    <row r="45" spans="1:5" ht="18" x14ac:dyDescent="0.25">
      <c r="A45" s="7"/>
      <c r="B45" s="8"/>
      <c r="C45" s="8"/>
      <c r="D45" s="8"/>
      <c r="E45" s="8"/>
    </row>
    <row r="46" spans="1:5" x14ac:dyDescent="0.2">
      <c r="A46" s="6"/>
      <c r="B46" s="6"/>
      <c r="C46" s="6"/>
      <c r="D46" s="6"/>
      <c r="E46" s="6"/>
    </row>
    <row r="47" spans="1:5" x14ac:dyDescent="0.2">
      <c r="A47" s="6"/>
      <c r="B47" s="6"/>
      <c r="C47" s="6"/>
      <c r="D47" s="6"/>
      <c r="E47" s="6"/>
    </row>
    <row r="48" spans="1:5" x14ac:dyDescent="0.2">
      <c r="A48" s="6"/>
      <c r="B48" s="6"/>
      <c r="C48" s="6"/>
      <c r="D48" s="6"/>
      <c r="E48" s="6"/>
    </row>
  </sheetData>
  <protectedRanges>
    <protectedRange sqref="A7:B37" name="Range1"/>
  </protectedRanges>
  <mergeCells count="11">
    <mergeCell ref="A1:E1"/>
    <mergeCell ref="A2:E2"/>
    <mergeCell ref="A3:A5"/>
    <mergeCell ref="B3:B5"/>
    <mergeCell ref="C3:C5"/>
    <mergeCell ref="A43:D43"/>
    <mergeCell ref="A38:D38"/>
    <mergeCell ref="A39:D39"/>
    <mergeCell ref="A40:D40"/>
    <mergeCell ref="A41:D41"/>
    <mergeCell ref="A42:D42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47"/>
  <sheetViews>
    <sheetView workbookViewId="0">
      <selection activeCell="H19" sqref="H19"/>
    </sheetView>
  </sheetViews>
  <sheetFormatPr defaultRowHeight="12.75" x14ac:dyDescent="0.2"/>
  <cols>
    <col min="1" max="1" width="12.5703125" customWidth="1"/>
    <col min="2" max="2" width="11.85546875" customWidth="1"/>
    <col min="3" max="3" width="13.42578125" customWidth="1"/>
    <col min="4" max="4" width="14.7109375" customWidth="1"/>
    <col min="5" max="5" width="15.7109375" customWidth="1"/>
  </cols>
  <sheetData>
    <row r="1" spans="1:5" ht="12.75" customHeight="1" x14ac:dyDescent="0.2">
      <c r="A1" s="72" t="s">
        <v>18</v>
      </c>
      <c r="B1" s="73"/>
      <c r="C1" s="73"/>
      <c r="D1" s="73"/>
      <c r="E1" s="73"/>
    </row>
    <row r="2" spans="1:5" ht="13.5" thickBot="1" x14ac:dyDescent="0.25">
      <c r="A2" s="74"/>
      <c r="B2" s="73"/>
      <c r="C2" s="73"/>
      <c r="D2" s="73"/>
      <c r="E2" s="73"/>
    </row>
    <row r="3" spans="1:5" ht="38.25" x14ac:dyDescent="0.2">
      <c r="A3" s="75" t="s">
        <v>0</v>
      </c>
      <c r="B3" s="75" t="s">
        <v>1</v>
      </c>
      <c r="C3" s="75" t="s">
        <v>2</v>
      </c>
      <c r="D3" s="11" t="s">
        <v>3</v>
      </c>
      <c r="E3" s="11" t="s">
        <v>4</v>
      </c>
    </row>
    <row r="4" spans="1:5" ht="25.5" x14ac:dyDescent="0.2">
      <c r="A4" s="76"/>
      <c r="B4" s="76"/>
      <c r="C4" s="76"/>
      <c r="D4" s="43" t="s">
        <v>15</v>
      </c>
      <c r="E4" s="1" t="s">
        <v>5</v>
      </c>
    </row>
    <row r="5" spans="1:5" ht="15" thickBot="1" x14ac:dyDescent="0.25">
      <c r="A5" s="77"/>
      <c r="B5" s="77"/>
      <c r="C5" s="77"/>
      <c r="D5" s="12"/>
      <c r="E5" s="42" t="s">
        <v>16</v>
      </c>
    </row>
    <row r="6" spans="1:5" x14ac:dyDescent="0.2">
      <c r="A6" s="13">
        <v>1</v>
      </c>
      <c r="B6" s="9">
        <v>2</v>
      </c>
      <c r="C6" s="9">
        <v>3</v>
      </c>
      <c r="D6" s="10">
        <v>4</v>
      </c>
      <c r="E6" s="14">
        <v>5</v>
      </c>
    </row>
    <row r="7" spans="1:5" x14ac:dyDescent="0.2">
      <c r="A7" s="15" t="s">
        <v>14</v>
      </c>
      <c r="B7" s="2" t="s">
        <v>6</v>
      </c>
      <c r="C7" s="3">
        <v>45017</v>
      </c>
      <c r="D7" s="64">
        <v>24.37</v>
      </c>
      <c r="E7" s="16" t="str">
        <f>IF(D7&gt;50,D7/50,IF(D7&lt;=50,"-"))</f>
        <v>-</v>
      </c>
    </row>
    <row r="8" spans="1:5" x14ac:dyDescent="0.2">
      <c r="A8" s="15" t="s">
        <v>14</v>
      </c>
      <c r="B8" s="4" t="s">
        <v>6</v>
      </c>
      <c r="C8" s="3">
        <f>C7+1</f>
        <v>45018</v>
      </c>
      <c r="D8" s="64">
        <v>15.61</v>
      </c>
      <c r="E8" s="16" t="str">
        <f t="shared" ref="E8:E36" si="0">IF(D8&gt;50,D8/50,IF(D8&lt;=50,"-"))</f>
        <v>-</v>
      </c>
    </row>
    <row r="9" spans="1:5" x14ac:dyDescent="0.2">
      <c r="A9" s="15" t="s">
        <v>14</v>
      </c>
      <c r="B9" s="4" t="s">
        <v>6</v>
      </c>
      <c r="C9" s="3">
        <f t="shared" ref="C9:C36" si="1">C8+1</f>
        <v>45019</v>
      </c>
      <c r="D9" s="64">
        <v>8.8000000000000007</v>
      </c>
      <c r="E9" s="16" t="str">
        <f t="shared" si="0"/>
        <v>-</v>
      </c>
    </row>
    <row r="10" spans="1:5" x14ac:dyDescent="0.2">
      <c r="A10" s="15" t="s">
        <v>14</v>
      </c>
      <c r="B10" s="4" t="s">
        <v>6</v>
      </c>
      <c r="C10" s="3">
        <f t="shared" si="1"/>
        <v>45020</v>
      </c>
      <c r="D10" s="64">
        <v>8.6</v>
      </c>
      <c r="E10" s="16" t="str">
        <f t="shared" si="0"/>
        <v>-</v>
      </c>
    </row>
    <row r="11" spans="1:5" x14ac:dyDescent="0.2">
      <c r="A11" s="15" t="s">
        <v>14</v>
      </c>
      <c r="B11" s="4" t="s">
        <v>6</v>
      </c>
      <c r="C11" s="3">
        <f t="shared" si="1"/>
        <v>45021</v>
      </c>
      <c r="D11" s="64">
        <v>8.6</v>
      </c>
      <c r="E11" s="16" t="str">
        <f t="shared" si="0"/>
        <v>-</v>
      </c>
    </row>
    <row r="12" spans="1:5" x14ac:dyDescent="0.2">
      <c r="A12" s="15" t="s">
        <v>14</v>
      </c>
      <c r="B12" s="4" t="s">
        <v>6</v>
      </c>
      <c r="C12" s="3">
        <f t="shared" si="1"/>
        <v>45022</v>
      </c>
      <c r="D12" s="64">
        <v>8.59</v>
      </c>
      <c r="E12" s="16" t="str">
        <f t="shared" si="0"/>
        <v>-</v>
      </c>
    </row>
    <row r="13" spans="1:5" x14ac:dyDescent="0.2">
      <c r="A13" s="15" t="s">
        <v>14</v>
      </c>
      <c r="B13" s="4" t="s">
        <v>6</v>
      </c>
      <c r="C13" s="3">
        <f t="shared" si="1"/>
        <v>45023</v>
      </c>
      <c r="D13" s="64">
        <v>11.81</v>
      </c>
      <c r="E13" s="16" t="str">
        <f t="shared" si="0"/>
        <v>-</v>
      </c>
    </row>
    <row r="14" spans="1:5" x14ac:dyDescent="0.2">
      <c r="A14" s="15" t="s">
        <v>14</v>
      </c>
      <c r="B14" s="4" t="s">
        <v>6</v>
      </c>
      <c r="C14" s="3">
        <f t="shared" si="1"/>
        <v>45024</v>
      </c>
      <c r="D14" s="64">
        <v>16.18</v>
      </c>
      <c r="E14" s="16" t="str">
        <f t="shared" si="0"/>
        <v>-</v>
      </c>
    </row>
    <row r="15" spans="1:5" x14ac:dyDescent="0.2">
      <c r="A15" s="15" t="s">
        <v>14</v>
      </c>
      <c r="B15" s="4" t="s">
        <v>6</v>
      </c>
      <c r="C15" s="3">
        <f t="shared" si="1"/>
        <v>45025</v>
      </c>
      <c r="D15" s="64">
        <v>10.84</v>
      </c>
      <c r="E15" s="16" t="str">
        <f t="shared" si="0"/>
        <v>-</v>
      </c>
    </row>
    <row r="16" spans="1:5" x14ac:dyDescent="0.2">
      <c r="A16" s="15" t="s">
        <v>14</v>
      </c>
      <c r="B16" s="4" t="s">
        <v>6</v>
      </c>
      <c r="C16" s="3">
        <f t="shared" si="1"/>
        <v>45026</v>
      </c>
      <c r="D16" s="64">
        <v>8.66</v>
      </c>
      <c r="E16" s="16" t="str">
        <f t="shared" si="0"/>
        <v>-</v>
      </c>
    </row>
    <row r="17" spans="1:5" x14ac:dyDescent="0.2">
      <c r="A17" s="15" t="s">
        <v>14</v>
      </c>
      <c r="B17" s="4" t="s">
        <v>6</v>
      </c>
      <c r="C17" s="3">
        <f t="shared" si="1"/>
        <v>45027</v>
      </c>
      <c r="D17" s="64">
        <v>13.84</v>
      </c>
      <c r="E17" s="16" t="str">
        <f t="shared" si="0"/>
        <v>-</v>
      </c>
    </row>
    <row r="18" spans="1:5" x14ac:dyDescent="0.2">
      <c r="A18" s="15" t="s">
        <v>14</v>
      </c>
      <c r="B18" s="4" t="s">
        <v>6</v>
      </c>
      <c r="C18" s="3">
        <f t="shared" si="1"/>
        <v>45028</v>
      </c>
      <c r="D18" s="64">
        <v>8.76</v>
      </c>
      <c r="E18" s="16" t="str">
        <f t="shared" si="0"/>
        <v>-</v>
      </c>
    </row>
    <row r="19" spans="1:5" x14ac:dyDescent="0.2">
      <c r="A19" s="15" t="s">
        <v>14</v>
      </c>
      <c r="B19" s="4" t="s">
        <v>6</v>
      </c>
      <c r="C19" s="3">
        <f t="shared" si="1"/>
        <v>45029</v>
      </c>
      <c r="D19" s="64">
        <v>8.6</v>
      </c>
      <c r="E19" s="16" t="str">
        <f t="shared" si="0"/>
        <v>-</v>
      </c>
    </row>
    <row r="20" spans="1:5" x14ac:dyDescent="0.2">
      <c r="A20" s="15" t="s">
        <v>14</v>
      </c>
      <c r="B20" s="4" t="s">
        <v>6</v>
      </c>
      <c r="C20" s="3">
        <f t="shared" si="1"/>
        <v>45030</v>
      </c>
      <c r="D20" s="64">
        <v>12.8</v>
      </c>
      <c r="E20" s="16" t="str">
        <f t="shared" si="0"/>
        <v>-</v>
      </c>
    </row>
    <row r="21" spans="1:5" x14ac:dyDescent="0.2">
      <c r="A21" s="15" t="s">
        <v>14</v>
      </c>
      <c r="B21" s="4" t="s">
        <v>6</v>
      </c>
      <c r="C21" s="3">
        <f t="shared" si="1"/>
        <v>45031</v>
      </c>
      <c r="D21" s="64">
        <v>15.88</v>
      </c>
      <c r="E21" s="16" t="str">
        <f t="shared" si="0"/>
        <v>-</v>
      </c>
    </row>
    <row r="22" spans="1:5" x14ac:dyDescent="0.2">
      <c r="A22" s="15" t="s">
        <v>14</v>
      </c>
      <c r="B22" s="4" t="s">
        <v>6</v>
      </c>
      <c r="C22" s="3">
        <f t="shared" si="1"/>
        <v>45032</v>
      </c>
      <c r="D22" s="64">
        <v>12.77</v>
      </c>
      <c r="E22" s="16" t="str">
        <f t="shared" si="0"/>
        <v>-</v>
      </c>
    </row>
    <row r="23" spans="1:5" x14ac:dyDescent="0.2">
      <c r="A23" s="15" t="s">
        <v>14</v>
      </c>
      <c r="B23" s="4" t="s">
        <v>6</v>
      </c>
      <c r="C23" s="3">
        <f t="shared" si="1"/>
        <v>45033</v>
      </c>
      <c r="D23" s="64">
        <v>8.99</v>
      </c>
      <c r="E23" s="16" t="str">
        <f t="shared" si="0"/>
        <v>-</v>
      </c>
    </row>
    <row r="24" spans="1:5" x14ac:dyDescent="0.2">
      <c r="A24" s="15" t="s">
        <v>14</v>
      </c>
      <c r="B24" s="4" t="s">
        <v>6</v>
      </c>
      <c r="C24" s="3">
        <f t="shared" si="1"/>
        <v>45034</v>
      </c>
      <c r="D24" s="64">
        <v>8.9600000000000009</v>
      </c>
      <c r="E24" s="16" t="str">
        <f t="shared" si="0"/>
        <v>-</v>
      </c>
    </row>
    <row r="25" spans="1:5" x14ac:dyDescent="0.2">
      <c r="A25" s="15" t="s">
        <v>14</v>
      </c>
      <c r="B25" s="4" t="s">
        <v>6</v>
      </c>
      <c r="C25" s="3">
        <f t="shared" si="1"/>
        <v>45035</v>
      </c>
      <c r="D25" s="64">
        <v>24.38</v>
      </c>
      <c r="E25" s="16" t="str">
        <f t="shared" si="0"/>
        <v>-</v>
      </c>
    </row>
    <row r="26" spans="1:5" x14ac:dyDescent="0.2">
      <c r="A26" s="15" t="s">
        <v>14</v>
      </c>
      <c r="B26" s="4" t="s">
        <v>6</v>
      </c>
      <c r="C26" s="3">
        <f t="shared" si="1"/>
        <v>45036</v>
      </c>
      <c r="D26" s="64">
        <v>10.68</v>
      </c>
      <c r="E26" s="16" t="str">
        <f t="shared" si="0"/>
        <v>-</v>
      </c>
    </row>
    <row r="27" spans="1:5" x14ac:dyDescent="0.2">
      <c r="A27" s="15" t="s">
        <v>14</v>
      </c>
      <c r="B27" s="4" t="s">
        <v>6</v>
      </c>
      <c r="C27" s="3">
        <f t="shared" si="1"/>
        <v>45037</v>
      </c>
      <c r="D27" s="64">
        <v>8.64</v>
      </c>
      <c r="E27" s="16" t="str">
        <f t="shared" si="0"/>
        <v>-</v>
      </c>
    </row>
    <row r="28" spans="1:5" x14ac:dyDescent="0.2">
      <c r="A28" s="15" t="s">
        <v>14</v>
      </c>
      <c r="B28" s="4" t="s">
        <v>6</v>
      </c>
      <c r="C28" s="3">
        <f t="shared" si="1"/>
        <v>45038</v>
      </c>
      <c r="D28" s="64">
        <v>8.58</v>
      </c>
      <c r="E28" s="16" t="str">
        <f t="shared" si="0"/>
        <v>-</v>
      </c>
    </row>
    <row r="29" spans="1:5" x14ac:dyDescent="0.2">
      <c r="A29" s="15" t="s">
        <v>14</v>
      </c>
      <c r="B29" s="4" t="s">
        <v>6</v>
      </c>
      <c r="C29" s="3">
        <f t="shared" si="1"/>
        <v>45039</v>
      </c>
      <c r="D29" s="64">
        <v>21.09</v>
      </c>
      <c r="E29" s="16" t="str">
        <f t="shared" si="0"/>
        <v>-</v>
      </c>
    </row>
    <row r="30" spans="1:5" x14ac:dyDescent="0.2">
      <c r="A30" s="15" t="s">
        <v>14</v>
      </c>
      <c r="B30" s="4" t="s">
        <v>6</v>
      </c>
      <c r="C30" s="3">
        <f t="shared" si="1"/>
        <v>45040</v>
      </c>
      <c r="D30" s="64">
        <v>10.27</v>
      </c>
      <c r="E30" s="16" t="str">
        <f t="shared" si="0"/>
        <v>-</v>
      </c>
    </row>
    <row r="31" spans="1:5" x14ac:dyDescent="0.2">
      <c r="A31" s="15" t="s">
        <v>14</v>
      </c>
      <c r="B31" s="4" t="s">
        <v>6</v>
      </c>
      <c r="C31" s="3">
        <f t="shared" si="1"/>
        <v>45041</v>
      </c>
      <c r="D31" s="64">
        <v>13.51</v>
      </c>
      <c r="E31" s="16" t="str">
        <f t="shared" si="0"/>
        <v>-</v>
      </c>
    </row>
    <row r="32" spans="1:5" x14ac:dyDescent="0.2">
      <c r="A32" s="15" t="s">
        <v>14</v>
      </c>
      <c r="B32" s="4" t="s">
        <v>6</v>
      </c>
      <c r="C32" s="3">
        <f t="shared" si="1"/>
        <v>45042</v>
      </c>
      <c r="D32" s="64">
        <v>13.38</v>
      </c>
      <c r="E32" s="16" t="str">
        <f t="shared" si="0"/>
        <v>-</v>
      </c>
    </row>
    <row r="33" spans="1:5" x14ac:dyDescent="0.2">
      <c r="A33" s="15" t="s">
        <v>14</v>
      </c>
      <c r="B33" s="4" t="s">
        <v>6</v>
      </c>
      <c r="C33" s="3">
        <f t="shared" si="1"/>
        <v>45043</v>
      </c>
      <c r="D33" s="64">
        <v>8.73</v>
      </c>
      <c r="E33" s="16" t="str">
        <f t="shared" si="0"/>
        <v>-</v>
      </c>
    </row>
    <row r="34" spans="1:5" x14ac:dyDescent="0.2">
      <c r="A34" s="15" t="s">
        <v>14</v>
      </c>
      <c r="B34" s="4" t="s">
        <v>6</v>
      </c>
      <c r="C34" s="3">
        <f t="shared" si="1"/>
        <v>45044</v>
      </c>
      <c r="D34" s="64">
        <v>8.58</v>
      </c>
      <c r="E34" s="16" t="str">
        <f t="shared" si="0"/>
        <v>-</v>
      </c>
    </row>
    <row r="35" spans="1:5" x14ac:dyDescent="0.2">
      <c r="A35" s="15" t="s">
        <v>14</v>
      </c>
      <c r="B35" s="4" t="s">
        <v>6</v>
      </c>
      <c r="C35" s="3">
        <f t="shared" si="1"/>
        <v>45045</v>
      </c>
      <c r="D35" s="64">
        <v>8.57</v>
      </c>
      <c r="E35" s="16" t="str">
        <f t="shared" si="0"/>
        <v>-</v>
      </c>
    </row>
    <row r="36" spans="1:5" x14ac:dyDescent="0.2">
      <c r="A36" s="15" t="s">
        <v>14</v>
      </c>
      <c r="B36" s="4" t="s">
        <v>6</v>
      </c>
      <c r="C36" s="3">
        <f t="shared" si="1"/>
        <v>45046</v>
      </c>
      <c r="D36" s="64">
        <v>8.57</v>
      </c>
      <c r="E36" s="16" t="str">
        <f t="shared" si="0"/>
        <v>-</v>
      </c>
    </row>
    <row r="37" spans="1:5" x14ac:dyDescent="0.2">
      <c r="A37" s="78" t="s">
        <v>7</v>
      </c>
      <c r="B37" s="79"/>
      <c r="C37" s="79"/>
      <c r="D37" s="80"/>
      <c r="E37" s="17">
        <f>COUNT(D7:D36)</f>
        <v>30</v>
      </c>
    </row>
    <row r="38" spans="1:5" x14ac:dyDescent="0.2">
      <c r="A38" s="69" t="s">
        <v>8</v>
      </c>
      <c r="B38" s="70"/>
      <c r="C38" s="70"/>
      <c r="D38" s="71"/>
      <c r="E38" s="17">
        <f>'M3'!E39+'M4'!E37</f>
        <v>119</v>
      </c>
    </row>
    <row r="39" spans="1:5" x14ac:dyDescent="0.2">
      <c r="A39" s="69" t="s">
        <v>9</v>
      </c>
      <c r="B39" s="70"/>
      <c r="C39" s="70"/>
      <c r="D39" s="71"/>
      <c r="E39" s="17">
        <f>COUNT(E7:E36)</f>
        <v>0</v>
      </c>
    </row>
    <row r="40" spans="1:5" x14ac:dyDescent="0.2">
      <c r="A40" s="69" t="s">
        <v>10</v>
      </c>
      <c r="B40" s="70"/>
      <c r="C40" s="70"/>
      <c r="D40" s="71"/>
      <c r="E40" s="17">
        <f>'M3'!E41+'M4'!E39</f>
        <v>0</v>
      </c>
    </row>
    <row r="41" spans="1:5" x14ac:dyDescent="0.2">
      <c r="A41" s="69" t="s">
        <v>11</v>
      </c>
      <c r="B41" s="70"/>
      <c r="C41" s="70"/>
      <c r="D41" s="71"/>
      <c r="E41" s="18">
        <f>AVERAGE(D7:D36)</f>
        <v>11.921333333333331</v>
      </c>
    </row>
    <row r="42" spans="1:5" ht="13.5" thickBot="1" x14ac:dyDescent="0.25">
      <c r="A42" s="66" t="s">
        <v>12</v>
      </c>
      <c r="B42" s="67"/>
      <c r="C42" s="67"/>
      <c r="D42" s="68"/>
      <c r="E42" s="19">
        <f>(E37/30)*100</f>
        <v>100</v>
      </c>
    </row>
    <row r="43" spans="1:5" x14ac:dyDescent="0.2">
      <c r="A43" s="5"/>
      <c r="B43" s="5"/>
      <c r="C43" s="5"/>
      <c r="D43" s="5"/>
      <c r="E43" s="5"/>
    </row>
    <row r="44" spans="1:5" ht="18" x14ac:dyDescent="0.25">
      <c r="A44" s="7"/>
      <c r="B44" s="8"/>
      <c r="C44" s="8"/>
      <c r="D44" s="8"/>
      <c r="E44" s="8"/>
    </row>
    <row r="45" spans="1:5" x14ac:dyDescent="0.2">
      <c r="A45" s="6"/>
      <c r="B45" s="6"/>
      <c r="C45" s="6"/>
      <c r="D45" s="6"/>
      <c r="E45" s="6"/>
    </row>
    <row r="46" spans="1:5" x14ac:dyDescent="0.2">
      <c r="A46" s="6"/>
      <c r="B46" s="6"/>
      <c r="C46" s="6"/>
      <c r="D46" s="6"/>
      <c r="E46" s="6"/>
    </row>
    <row r="47" spans="1:5" x14ac:dyDescent="0.2">
      <c r="A47" s="6"/>
      <c r="B47" s="6"/>
      <c r="C47" s="6"/>
      <c r="D47" s="6"/>
      <c r="E47" s="6"/>
    </row>
  </sheetData>
  <protectedRanges>
    <protectedRange sqref="A7:B36" name="Range1"/>
  </protectedRanges>
  <mergeCells count="11">
    <mergeCell ref="A1:E1"/>
    <mergeCell ref="A2:E2"/>
    <mergeCell ref="A3:A5"/>
    <mergeCell ref="B3:B5"/>
    <mergeCell ref="C3:C5"/>
    <mergeCell ref="A42:D42"/>
    <mergeCell ref="A37:D37"/>
    <mergeCell ref="A38:D38"/>
    <mergeCell ref="A39:D39"/>
    <mergeCell ref="A40:D40"/>
    <mergeCell ref="A41:D41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48"/>
  <sheetViews>
    <sheetView workbookViewId="0">
      <selection activeCell="J20" sqref="J20"/>
    </sheetView>
  </sheetViews>
  <sheetFormatPr defaultRowHeight="12.75" x14ac:dyDescent="0.2"/>
  <cols>
    <col min="1" max="1" width="12.7109375" customWidth="1"/>
    <col min="2" max="2" width="11.5703125" customWidth="1"/>
    <col min="3" max="4" width="15" customWidth="1"/>
    <col min="5" max="5" width="15.5703125" customWidth="1"/>
  </cols>
  <sheetData>
    <row r="1" spans="1:5" ht="12.75" customHeight="1" x14ac:dyDescent="0.2">
      <c r="A1" s="72" t="s">
        <v>18</v>
      </c>
      <c r="B1" s="73"/>
      <c r="C1" s="73"/>
      <c r="D1" s="73"/>
      <c r="E1" s="73"/>
    </row>
    <row r="2" spans="1:5" ht="13.5" thickBot="1" x14ac:dyDescent="0.25">
      <c r="A2" s="74"/>
      <c r="B2" s="73"/>
      <c r="C2" s="73"/>
      <c r="D2" s="73"/>
      <c r="E2" s="73"/>
    </row>
    <row r="3" spans="1:5" ht="25.5" x14ac:dyDescent="0.2">
      <c r="A3" s="75" t="s">
        <v>0</v>
      </c>
      <c r="B3" s="75" t="s">
        <v>1</v>
      </c>
      <c r="C3" s="75" t="s">
        <v>2</v>
      </c>
      <c r="D3" s="11" t="s">
        <v>3</v>
      </c>
      <c r="E3" s="11" t="s">
        <v>4</v>
      </c>
    </row>
    <row r="4" spans="1:5" ht="25.5" x14ac:dyDescent="0.2">
      <c r="A4" s="76"/>
      <c r="B4" s="76"/>
      <c r="C4" s="76"/>
      <c r="D4" s="43" t="s">
        <v>15</v>
      </c>
      <c r="E4" s="1" t="s">
        <v>5</v>
      </c>
    </row>
    <row r="5" spans="1:5" ht="15" thickBot="1" x14ac:dyDescent="0.25">
      <c r="A5" s="77"/>
      <c r="B5" s="77"/>
      <c r="C5" s="77"/>
      <c r="D5" s="12"/>
      <c r="E5" s="42" t="s">
        <v>16</v>
      </c>
    </row>
    <row r="6" spans="1:5" x14ac:dyDescent="0.2">
      <c r="A6" s="13">
        <v>1</v>
      </c>
      <c r="B6" s="9">
        <v>2</v>
      </c>
      <c r="C6" s="9">
        <v>3</v>
      </c>
      <c r="D6" s="10">
        <v>4</v>
      </c>
      <c r="E6" s="14">
        <v>5</v>
      </c>
    </row>
    <row r="7" spans="1:5" x14ac:dyDescent="0.2">
      <c r="A7" s="15" t="s">
        <v>14</v>
      </c>
      <c r="B7" s="2" t="s">
        <v>6</v>
      </c>
      <c r="C7" s="3">
        <v>45047</v>
      </c>
      <c r="D7" s="60"/>
      <c r="E7" s="16" t="str">
        <f>IF(D7&gt;50,D7/50,IF(D7&lt;=50,"-"))</f>
        <v>-</v>
      </c>
    </row>
    <row r="8" spans="1:5" x14ac:dyDescent="0.2">
      <c r="A8" s="15" t="s">
        <v>14</v>
      </c>
      <c r="B8" s="4" t="s">
        <v>6</v>
      </c>
      <c r="C8" s="3">
        <f>C7+1</f>
        <v>45048</v>
      </c>
      <c r="D8" s="64">
        <v>14.61</v>
      </c>
      <c r="E8" s="16" t="str">
        <f t="shared" ref="E8:E37" si="0">IF(D8&gt;50,D8/50,IF(D8&lt;=50,"-"))</f>
        <v>-</v>
      </c>
    </row>
    <row r="9" spans="1:5" x14ac:dyDescent="0.2">
      <c r="A9" s="15" t="s">
        <v>14</v>
      </c>
      <c r="B9" s="4" t="s">
        <v>6</v>
      </c>
      <c r="C9" s="3">
        <f t="shared" ref="C9:C37" si="1">C8+1</f>
        <v>45049</v>
      </c>
      <c r="D9" s="64">
        <v>8.76</v>
      </c>
      <c r="E9" s="16" t="str">
        <f t="shared" si="0"/>
        <v>-</v>
      </c>
    </row>
    <row r="10" spans="1:5" x14ac:dyDescent="0.2">
      <c r="A10" s="15" t="s">
        <v>14</v>
      </c>
      <c r="B10" s="4" t="s">
        <v>6</v>
      </c>
      <c r="C10" s="3">
        <f t="shared" si="1"/>
        <v>45050</v>
      </c>
      <c r="D10" s="64">
        <v>8.58</v>
      </c>
      <c r="E10" s="16" t="str">
        <f t="shared" si="0"/>
        <v>-</v>
      </c>
    </row>
    <row r="11" spans="1:5" x14ac:dyDescent="0.2">
      <c r="A11" s="15" t="s">
        <v>14</v>
      </c>
      <c r="B11" s="4" t="s">
        <v>6</v>
      </c>
      <c r="C11" s="3">
        <f t="shared" si="1"/>
        <v>45051</v>
      </c>
      <c r="D11" s="64">
        <v>6.04</v>
      </c>
      <c r="E11" s="16" t="str">
        <f t="shared" si="0"/>
        <v>-</v>
      </c>
    </row>
    <row r="12" spans="1:5" x14ac:dyDescent="0.2">
      <c r="A12" s="15" t="s">
        <v>14</v>
      </c>
      <c r="B12" s="4" t="s">
        <v>6</v>
      </c>
      <c r="C12" s="3">
        <f t="shared" si="1"/>
        <v>45052</v>
      </c>
      <c r="D12" s="64">
        <v>8.3699999999999992</v>
      </c>
      <c r="E12" s="16" t="str">
        <f t="shared" si="0"/>
        <v>-</v>
      </c>
    </row>
    <row r="13" spans="1:5" x14ac:dyDescent="0.2">
      <c r="A13" s="15" t="s">
        <v>14</v>
      </c>
      <c r="B13" s="4" t="s">
        <v>6</v>
      </c>
      <c r="C13" s="3">
        <f t="shared" si="1"/>
        <v>45053</v>
      </c>
      <c r="D13" s="64">
        <v>14.6</v>
      </c>
      <c r="E13" s="16" t="str">
        <f t="shared" si="0"/>
        <v>-</v>
      </c>
    </row>
    <row r="14" spans="1:5" x14ac:dyDescent="0.2">
      <c r="A14" s="15" t="s">
        <v>14</v>
      </c>
      <c r="B14" s="4" t="s">
        <v>6</v>
      </c>
      <c r="C14" s="3">
        <f t="shared" si="1"/>
        <v>45054</v>
      </c>
      <c r="D14" s="64">
        <v>8.76</v>
      </c>
      <c r="E14" s="16" t="str">
        <f t="shared" si="0"/>
        <v>-</v>
      </c>
    </row>
    <row r="15" spans="1:5" x14ac:dyDescent="0.2">
      <c r="A15" s="15" t="s">
        <v>14</v>
      </c>
      <c r="B15" s="4" t="s">
        <v>6</v>
      </c>
      <c r="C15" s="3">
        <f t="shared" si="1"/>
        <v>45055</v>
      </c>
      <c r="D15" s="64">
        <v>8.58</v>
      </c>
      <c r="E15" s="16" t="str">
        <f t="shared" si="0"/>
        <v>-</v>
      </c>
    </row>
    <row r="16" spans="1:5" x14ac:dyDescent="0.2">
      <c r="A16" s="15" t="s">
        <v>14</v>
      </c>
      <c r="B16" s="4" t="s">
        <v>6</v>
      </c>
      <c r="C16" s="3">
        <f t="shared" si="1"/>
        <v>45056</v>
      </c>
      <c r="D16" s="64">
        <v>8.9499999999999993</v>
      </c>
      <c r="E16" s="16" t="str">
        <f t="shared" si="0"/>
        <v>-</v>
      </c>
    </row>
    <row r="17" spans="1:5" x14ac:dyDescent="0.2">
      <c r="A17" s="15" t="s">
        <v>14</v>
      </c>
      <c r="B17" s="4" t="s">
        <v>6</v>
      </c>
      <c r="C17" s="3">
        <f t="shared" si="1"/>
        <v>45057</v>
      </c>
      <c r="D17" s="64">
        <v>8.59</v>
      </c>
      <c r="E17" s="16" t="str">
        <f t="shared" si="0"/>
        <v>-</v>
      </c>
    </row>
    <row r="18" spans="1:5" x14ac:dyDescent="0.2">
      <c r="A18" s="15" t="s">
        <v>14</v>
      </c>
      <c r="B18" s="4" t="s">
        <v>6</v>
      </c>
      <c r="C18" s="3">
        <f t="shared" si="1"/>
        <v>45058</v>
      </c>
      <c r="D18" s="64">
        <v>12.74</v>
      </c>
      <c r="E18" s="16" t="str">
        <f t="shared" si="0"/>
        <v>-</v>
      </c>
    </row>
    <row r="19" spans="1:5" x14ac:dyDescent="0.2">
      <c r="A19" s="15" t="s">
        <v>14</v>
      </c>
      <c r="B19" s="4" t="s">
        <v>6</v>
      </c>
      <c r="C19" s="3">
        <f t="shared" si="1"/>
        <v>45059</v>
      </c>
      <c r="D19" s="64">
        <v>8.7100000000000009</v>
      </c>
      <c r="E19" s="16" t="str">
        <f t="shared" si="0"/>
        <v>-</v>
      </c>
    </row>
    <row r="20" spans="1:5" x14ac:dyDescent="0.2">
      <c r="A20" s="15" t="s">
        <v>14</v>
      </c>
      <c r="B20" s="4" t="s">
        <v>6</v>
      </c>
      <c r="C20" s="3">
        <f t="shared" si="1"/>
        <v>45060</v>
      </c>
      <c r="D20" s="64"/>
      <c r="E20" s="16" t="str">
        <f t="shared" si="0"/>
        <v>-</v>
      </c>
    </row>
    <row r="21" spans="1:5" x14ac:dyDescent="0.2">
      <c r="A21" s="15" t="s">
        <v>14</v>
      </c>
      <c r="B21" s="4" t="s">
        <v>6</v>
      </c>
      <c r="C21" s="3">
        <f t="shared" si="1"/>
        <v>45061</v>
      </c>
      <c r="D21" s="64">
        <v>8.7100000000000009</v>
      </c>
      <c r="E21" s="16" t="str">
        <f t="shared" si="0"/>
        <v>-</v>
      </c>
    </row>
    <row r="22" spans="1:5" x14ac:dyDescent="0.2">
      <c r="A22" s="15" t="s">
        <v>14</v>
      </c>
      <c r="B22" s="4" t="s">
        <v>6</v>
      </c>
      <c r="C22" s="3">
        <f t="shared" si="1"/>
        <v>45062</v>
      </c>
      <c r="D22" s="64">
        <v>8.58</v>
      </c>
      <c r="E22" s="16" t="str">
        <f t="shared" si="0"/>
        <v>-</v>
      </c>
    </row>
    <row r="23" spans="1:5" x14ac:dyDescent="0.2">
      <c r="A23" s="15" t="s">
        <v>14</v>
      </c>
      <c r="B23" s="4" t="s">
        <v>6</v>
      </c>
      <c r="C23" s="3">
        <f t="shared" si="1"/>
        <v>45063</v>
      </c>
      <c r="D23" s="64">
        <v>11.09</v>
      </c>
      <c r="E23" s="16" t="str">
        <f t="shared" si="0"/>
        <v>-</v>
      </c>
    </row>
    <row r="24" spans="1:5" x14ac:dyDescent="0.2">
      <c r="A24" s="15" t="s">
        <v>14</v>
      </c>
      <c r="B24" s="4" t="s">
        <v>6</v>
      </c>
      <c r="C24" s="3">
        <f t="shared" si="1"/>
        <v>45064</v>
      </c>
      <c r="D24" s="64">
        <v>8.65</v>
      </c>
      <c r="E24" s="16" t="str">
        <f t="shared" si="0"/>
        <v>-</v>
      </c>
    </row>
    <row r="25" spans="1:5" x14ac:dyDescent="0.2">
      <c r="A25" s="15" t="s">
        <v>14</v>
      </c>
      <c r="B25" s="4" t="s">
        <v>6</v>
      </c>
      <c r="C25" s="3">
        <f t="shared" si="1"/>
        <v>45065</v>
      </c>
      <c r="D25" s="64">
        <v>11.57</v>
      </c>
      <c r="E25" s="16" t="str">
        <f t="shared" si="0"/>
        <v>-</v>
      </c>
    </row>
    <row r="26" spans="1:5" x14ac:dyDescent="0.2">
      <c r="A26" s="15" t="s">
        <v>14</v>
      </c>
      <c r="B26" s="4" t="s">
        <v>6</v>
      </c>
      <c r="C26" s="3">
        <f t="shared" si="1"/>
        <v>45066</v>
      </c>
      <c r="D26" s="64">
        <v>8.67</v>
      </c>
      <c r="E26" s="16" t="str">
        <f t="shared" si="0"/>
        <v>-</v>
      </c>
    </row>
    <row r="27" spans="1:5" x14ac:dyDescent="0.2">
      <c r="A27" s="15" t="s">
        <v>14</v>
      </c>
      <c r="B27" s="4" t="s">
        <v>6</v>
      </c>
      <c r="C27" s="3">
        <f t="shared" si="1"/>
        <v>45067</v>
      </c>
      <c r="D27" s="64"/>
      <c r="E27" s="16" t="str">
        <f t="shared" si="0"/>
        <v>-</v>
      </c>
    </row>
    <row r="28" spans="1:5" x14ac:dyDescent="0.2">
      <c r="A28" s="15" t="s">
        <v>14</v>
      </c>
      <c r="B28" s="4" t="s">
        <v>6</v>
      </c>
      <c r="C28" s="3">
        <f t="shared" si="1"/>
        <v>45068</v>
      </c>
      <c r="D28" s="64">
        <v>8.57</v>
      </c>
      <c r="E28" s="16" t="str">
        <f t="shared" si="0"/>
        <v>-</v>
      </c>
    </row>
    <row r="29" spans="1:5" x14ac:dyDescent="0.2">
      <c r="A29" s="15" t="s">
        <v>14</v>
      </c>
      <c r="B29" s="4" t="s">
        <v>6</v>
      </c>
      <c r="C29" s="3">
        <f t="shared" si="1"/>
        <v>45069</v>
      </c>
      <c r="D29" s="64">
        <v>12.54</v>
      </c>
      <c r="E29" s="16" t="str">
        <f t="shared" si="0"/>
        <v>-</v>
      </c>
    </row>
    <row r="30" spans="1:5" x14ac:dyDescent="0.2">
      <c r="A30" s="15" t="s">
        <v>14</v>
      </c>
      <c r="B30" s="4" t="s">
        <v>6</v>
      </c>
      <c r="C30" s="3">
        <f t="shared" si="1"/>
        <v>45070</v>
      </c>
      <c r="D30" s="64">
        <v>9.31</v>
      </c>
      <c r="E30" s="16" t="str">
        <f t="shared" si="0"/>
        <v>-</v>
      </c>
    </row>
    <row r="31" spans="1:5" x14ac:dyDescent="0.2">
      <c r="A31" s="15" t="s">
        <v>14</v>
      </c>
      <c r="B31" s="4" t="s">
        <v>6</v>
      </c>
      <c r="C31" s="3">
        <f t="shared" si="1"/>
        <v>45071</v>
      </c>
      <c r="D31" s="64">
        <v>8.6</v>
      </c>
      <c r="E31" s="16" t="str">
        <f t="shared" si="0"/>
        <v>-</v>
      </c>
    </row>
    <row r="32" spans="1:5" x14ac:dyDescent="0.2">
      <c r="A32" s="15" t="s">
        <v>14</v>
      </c>
      <c r="B32" s="4" t="s">
        <v>6</v>
      </c>
      <c r="C32" s="3">
        <f t="shared" si="1"/>
        <v>45072</v>
      </c>
      <c r="D32" s="64">
        <v>15.11</v>
      </c>
      <c r="E32" s="16" t="str">
        <f t="shared" si="0"/>
        <v>-</v>
      </c>
    </row>
    <row r="33" spans="1:5" x14ac:dyDescent="0.2">
      <c r="A33" s="15" t="s">
        <v>14</v>
      </c>
      <c r="B33" s="4" t="s">
        <v>6</v>
      </c>
      <c r="C33" s="3">
        <f t="shared" si="1"/>
        <v>45073</v>
      </c>
      <c r="D33" s="64">
        <v>12.19</v>
      </c>
      <c r="E33" s="16" t="str">
        <f t="shared" si="0"/>
        <v>-</v>
      </c>
    </row>
    <row r="34" spans="1:5" x14ac:dyDescent="0.2">
      <c r="A34" s="15" t="s">
        <v>14</v>
      </c>
      <c r="B34" s="4" t="s">
        <v>6</v>
      </c>
      <c r="C34" s="3">
        <f t="shared" si="1"/>
        <v>45074</v>
      </c>
      <c r="D34" s="64">
        <v>8.69</v>
      </c>
      <c r="E34" s="16" t="str">
        <f t="shared" si="0"/>
        <v>-</v>
      </c>
    </row>
    <row r="35" spans="1:5" x14ac:dyDescent="0.2">
      <c r="A35" s="15" t="s">
        <v>14</v>
      </c>
      <c r="B35" s="4" t="s">
        <v>6</v>
      </c>
      <c r="C35" s="3">
        <f t="shared" si="1"/>
        <v>45075</v>
      </c>
      <c r="D35" s="64">
        <v>8.58</v>
      </c>
      <c r="E35" s="16" t="str">
        <f t="shared" si="0"/>
        <v>-</v>
      </c>
    </row>
    <row r="36" spans="1:5" x14ac:dyDescent="0.2">
      <c r="A36" s="15" t="s">
        <v>14</v>
      </c>
      <c r="B36" s="4" t="s">
        <v>6</v>
      </c>
      <c r="C36" s="3">
        <f t="shared" si="1"/>
        <v>45076</v>
      </c>
      <c r="D36" s="64">
        <v>8.7100000000000009</v>
      </c>
      <c r="E36" s="16" t="str">
        <f t="shared" si="0"/>
        <v>-</v>
      </c>
    </row>
    <row r="37" spans="1:5" x14ac:dyDescent="0.2">
      <c r="A37" s="15" t="s">
        <v>14</v>
      </c>
      <c r="B37" s="4" t="s">
        <v>6</v>
      </c>
      <c r="C37" s="3">
        <f t="shared" si="1"/>
        <v>45077</v>
      </c>
      <c r="D37" s="64">
        <v>10.86</v>
      </c>
      <c r="E37" s="16" t="str">
        <f t="shared" si="0"/>
        <v>-</v>
      </c>
    </row>
    <row r="38" spans="1:5" x14ac:dyDescent="0.2">
      <c r="A38" s="69" t="s">
        <v>7</v>
      </c>
      <c r="B38" s="70"/>
      <c r="C38" s="70"/>
      <c r="D38" s="71"/>
      <c r="E38" s="17">
        <f>COUNT(D7:D37)</f>
        <v>28</v>
      </c>
    </row>
    <row r="39" spans="1:5" x14ac:dyDescent="0.2">
      <c r="A39" s="69" t="s">
        <v>8</v>
      </c>
      <c r="B39" s="70"/>
      <c r="C39" s="70"/>
      <c r="D39" s="71"/>
      <c r="E39" s="17">
        <f>'M4'!E38+'M5'!E38</f>
        <v>147</v>
      </c>
    </row>
    <row r="40" spans="1:5" x14ac:dyDescent="0.2">
      <c r="A40" s="69" t="s">
        <v>9</v>
      </c>
      <c r="B40" s="70"/>
      <c r="C40" s="70"/>
      <c r="D40" s="71"/>
      <c r="E40" s="17">
        <f>COUNT(E7:E37)</f>
        <v>0</v>
      </c>
    </row>
    <row r="41" spans="1:5" x14ac:dyDescent="0.2">
      <c r="A41" s="69" t="s">
        <v>10</v>
      </c>
      <c r="B41" s="70"/>
      <c r="C41" s="70"/>
      <c r="D41" s="71"/>
      <c r="E41" s="17">
        <f>'M4'!E40+'M5'!E40</f>
        <v>0</v>
      </c>
    </row>
    <row r="42" spans="1:5" x14ac:dyDescent="0.2">
      <c r="A42" s="69" t="s">
        <v>11</v>
      </c>
      <c r="B42" s="70"/>
      <c r="C42" s="70"/>
      <c r="D42" s="71"/>
      <c r="E42" s="18">
        <f>AVERAGE(D7:D37)</f>
        <v>9.9185714285714273</v>
      </c>
    </row>
    <row r="43" spans="1:5" ht="13.5" thickBot="1" x14ac:dyDescent="0.25">
      <c r="A43" s="66" t="s">
        <v>12</v>
      </c>
      <c r="B43" s="67"/>
      <c r="C43" s="67"/>
      <c r="D43" s="68"/>
      <c r="E43" s="19">
        <f>(E38/31)*100</f>
        <v>90.322580645161281</v>
      </c>
    </row>
    <row r="44" spans="1:5" x14ac:dyDescent="0.2">
      <c r="A44" s="54"/>
      <c r="B44" s="54"/>
      <c r="C44" s="54"/>
      <c r="D44" s="54"/>
      <c r="E44" s="5"/>
    </row>
    <row r="45" spans="1:5" ht="18" x14ac:dyDescent="0.25">
      <c r="A45" s="7"/>
      <c r="B45" s="8"/>
      <c r="C45" s="8"/>
      <c r="D45" s="8"/>
      <c r="E45" s="8"/>
    </row>
    <row r="46" spans="1:5" x14ac:dyDescent="0.2">
      <c r="A46" s="6"/>
      <c r="B46" s="6"/>
      <c r="C46" s="6"/>
      <c r="D46" s="6"/>
      <c r="E46" s="6"/>
    </row>
    <row r="47" spans="1:5" x14ac:dyDescent="0.2">
      <c r="A47" s="6"/>
      <c r="B47" s="6"/>
      <c r="C47" s="6"/>
      <c r="D47" s="6"/>
      <c r="E47" s="6"/>
    </row>
    <row r="48" spans="1:5" x14ac:dyDescent="0.2">
      <c r="A48" s="6"/>
      <c r="B48" s="6"/>
      <c r="C48" s="6"/>
      <c r="D48" s="6"/>
      <c r="E48" s="6"/>
    </row>
  </sheetData>
  <protectedRanges>
    <protectedRange sqref="A7:B37" name="Range1"/>
  </protectedRanges>
  <mergeCells count="11">
    <mergeCell ref="A1:E1"/>
    <mergeCell ref="A2:E2"/>
    <mergeCell ref="A3:A5"/>
    <mergeCell ref="B3:B5"/>
    <mergeCell ref="C3:C5"/>
    <mergeCell ref="A43:D43"/>
    <mergeCell ref="A38:D38"/>
    <mergeCell ref="A39:D39"/>
    <mergeCell ref="A40:D40"/>
    <mergeCell ref="A41:D41"/>
    <mergeCell ref="A42:D42"/>
  </mergeCells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47"/>
  <sheetViews>
    <sheetView workbookViewId="0">
      <selection activeCell="H14" sqref="H14"/>
    </sheetView>
  </sheetViews>
  <sheetFormatPr defaultRowHeight="12.75" x14ac:dyDescent="0.2"/>
  <cols>
    <col min="1" max="1" width="13.7109375" customWidth="1"/>
    <col min="2" max="2" width="11.5703125" customWidth="1"/>
    <col min="3" max="4" width="15" customWidth="1"/>
    <col min="5" max="5" width="15.7109375" customWidth="1"/>
  </cols>
  <sheetData>
    <row r="1" spans="1:5" ht="12.75" customHeight="1" x14ac:dyDescent="0.2">
      <c r="A1" s="72" t="s">
        <v>18</v>
      </c>
      <c r="B1" s="73"/>
      <c r="C1" s="73"/>
      <c r="D1" s="73"/>
      <c r="E1" s="73"/>
    </row>
    <row r="2" spans="1:5" ht="13.5" thickBot="1" x14ac:dyDescent="0.25">
      <c r="A2" s="74"/>
      <c r="B2" s="73"/>
      <c r="C2" s="73"/>
      <c r="D2" s="73"/>
      <c r="E2" s="73"/>
    </row>
    <row r="3" spans="1:5" ht="25.5" x14ac:dyDescent="0.2">
      <c r="A3" s="75" t="s">
        <v>0</v>
      </c>
      <c r="B3" s="75" t="s">
        <v>1</v>
      </c>
      <c r="C3" s="75" t="s">
        <v>2</v>
      </c>
      <c r="D3" s="11" t="s">
        <v>3</v>
      </c>
      <c r="E3" s="11" t="s">
        <v>4</v>
      </c>
    </row>
    <row r="4" spans="1:5" ht="25.5" x14ac:dyDescent="0.2">
      <c r="A4" s="76"/>
      <c r="B4" s="76"/>
      <c r="C4" s="76"/>
      <c r="D4" s="43" t="s">
        <v>15</v>
      </c>
      <c r="E4" s="1" t="s">
        <v>5</v>
      </c>
    </row>
    <row r="5" spans="1:5" ht="15" thickBot="1" x14ac:dyDescent="0.25">
      <c r="A5" s="77"/>
      <c r="B5" s="77"/>
      <c r="C5" s="77"/>
      <c r="D5" s="12"/>
      <c r="E5" s="42" t="s">
        <v>16</v>
      </c>
    </row>
    <row r="6" spans="1:5" x14ac:dyDescent="0.2">
      <c r="A6" s="13">
        <v>1</v>
      </c>
      <c r="B6" s="9">
        <v>2</v>
      </c>
      <c r="C6" s="9">
        <v>3</v>
      </c>
      <c r="D6" s="10">
        <v>4</v>
      </c>
      <c r="E6" s="14">
        <v>5</v>
      </c>
    </row>
    <row r="7" spans="1:5" x14ac:dyDescent="0.2">
      <c r="A7" s="15" t="s">
        <v>14</v>
      </c>
      <c r="B7" s="2" t="s">
        <v>6</v>
      </c>
      <c r="C7" s="3">
        <v>45078</v>
      </c>
      <c r="D7" s="65">
        <v>12.604615211486816</v>
      </c>
      <c r="E7" s="16" t="str">
        <f>IF(D7&gt;50,D7/50,IF(D7&lt;=50,"-"))</f>
        <v>-</v>
      </c>
    </row>
    <row r="8" spans="1:5" x14ac:dyDescent="0.2">
      <c r="A8" s="15" t="s">
        <v>14</v>
      </c>
      <c r="B8" s="4" t="s">
        <v>6</v>
      </c>
      <c r="C8" s="3">
        <f>C7+1</f>
        <v>45079</v>
      </c>
      <c r="D8" s="65">
        <v>9.545863151550293</v>
      </c>
      <c r="E8" s="16" t="str">
        <f t="shared" ref="E8:E36" si="0">IF(D8&gt;50,D8/50,IF(D8&lt;=50,"-"))</f>
        <v>-</v>
      </c>
    </row>
    <row r="9" spans="1:5" x14ac:dyDescent="0.2">
      <c r="A9" s="15" t="s">
        <v>14</v>
      </c>
      <c r="B9" s="4" t="s">
        <v>6</v>
      </c>
      <c r="C9" s="3">
        <f t="shared" ref="C9:C36" si="1">C8+1</f>
        <v>45080</v>
      </c>
      <c r="D9" s="65">
        <v>8.6033573150634766</v>
      </c>
      <c r="E9" s="16" t="str">
        <f t="shared" si="0"/>
        <v>-</v>
      </c>
    </row>
    <row r="10" spans="1:5" x14ac:dyDescent="0.2">
      <c r="A10" s="15" t="s">
        <v>14</v>
      </c>
      <c r="B10" s="4" t="s">
        <v>6</v>
      </c>
      <c r="C10" s="3">
        <f t="shared" si="1"/>
        <v>45081</v>
      </c>
      <c r="D10" s="65">
        <v>11.808149337768555</v>
      </c>
      <c r="E10" s="16" t="str">
        <f t="shared" si="0"/>
        <v>-</v>
      </c>
    </row>
    <row r="11" spans="1:5" x14ac:dyDescent="0.2">
      <c r="A11" s="15" t="s">
        <v>14</v>
      </c>
      <c r="B11" s="4" t="s">
        <v>6</v>
      </c>
      <c r="C11" s="3">
        <f t="shared" si="1"/>
        <v>45082</v>
      </c>
      <c r="D11" s="65">
        <v>10.948943138122559</v>
      </c>
      <c r="E11" s="16" t="str">
        <f t="shared" si="0"/>
        <v>-</v>
      </c>
    </row>
    <row r="12" spans="1:5" x14ac:dyDescent="0.2">
      <c r="A12" s="15" t="s">
        <v>14</v>
      </c>
      <c r="B12" s="4" t="s">
        <v>6</v>
      </c>
      <c r="C12" s="3">
        <f t="shared" si="1"/>
        <v>45083</v>
      </c>
      <c r="D12" s="65">
        <v>8.6431350708007812</v>
      </c>
      <c r="E12" s="16" t="str">
        <f t="shared" si="0"/>
        <v>-</v>
      </c>
    </row>
    <row r="13" spans="1:5" x14ac:dyDescent="0.2">
      <c r="A13" s="15" t="s">
        <v>14</v>
      </c>
      <c r="B13" s="4" t="s">
        <v>6</v>
      </c>
      <c r="C13" s="3">
        <f t="shared" si="1"/>
        <v>45084</v>
      </c>
      <c r="D13" s="65">
        <v>8.5775966644287109</v>
      </c>
      <c r="E13" s="16" t="str">
        <f t="shared" si="0"/>
        <v>-</v>
      </c>
    </row>
    <row r="14" spans="1:5" x14ac:dyDescent="0.2">
      <c r="A14" s="15" t="s">
        <v>14</v>
      </c>
      <c r="B14" s="4" t="s">
        <v>6</v>
      </c>
      <c r="C14" s="3">
        <f t="shared" si="1"/>
        <v>45085</v>
      </c>
      <c r="D14" s="65">
        <v>8.5759773254394531</v>
      </c>
      <c r="E14" s="16" t="str">
        <f t="shared" si="0"/>
        <v>-</v>
      </c>
    </row>
    <row r="15" spans="1:5" x14ac:dyDescent="0.2">
      <c r="A15" s="15" t="s">
        <v>14</v>
      </c>
      <c r="B15" s="4" t="s">
        <v>6</v>
      </c>
      <c r="C15" s="3">
        <f t="shared" si="1"/>
        <v>45086</v>
      </c>
      <c r="D15" s="65">
        <v>8.5765314102172852</v>
      </c>
      <c r="E15" s="16" t="str">
        <f t="shared" si="0"/>
        <v>-</v>
      </c>
    </row>
    <row r="16" spans="1:5" x14ac:dyDescent="0.2">
      <c r="A16" s="15" t="s">
        <v>14</v>
      </c>
      <c r="B16" s="4" t="s">
        <v>6</v>
      </c>
      <c r="C16" s="3">
        <f t="shared" si="1"/>
        <v>45087</v>
      </c>
      <c r="D16" s="65">
        <v>8.5774135589599609</v>
      </c>
      <c r="E16" s="16" t="str">
        <f t="shared" si="0"/>
        <v>-</v>
      </c>
    </row>
    <row r="17" spans="1:5" x14ac:dyDescent="0.2">
      <c r="A17" s="15" t="s">
        <v>14</v>
      </c>
      <c r="B17" s="4" t="s">
        <v>6</v>
      </c>
      <c r="C17" s="3">
        <f t="shared" si="1"/>
        <v>45088</v>
      </c>
      <c r="D17" s="65">
        <v>8.9469575881958008</v>
      </c>
      <c r="E17" s="16" t="str">
        <f t="shared" si="0"/>
        <v>-</v>
      </c>
    </row>
    <row r="18" spans="1:5" x14ac:dyDescent="0.2">
      <c r="A18" s="15" t="s">
        <v>14</v>
      </c>
      <c r="B18" s="4" t="s">
        <v>6</v>
      </c>
      <c r="C18" s="3">
        <f t="shared" si="1"/>
        <v>45089</v>
      </c>
      <c r="D18" s="65">
        <v>15.868462562561035</v>
      </c>
      <c r="E18" s="16" t="str">
        <f t="shared" si="0"/>
        <v>-</v>
      </c>
    </row>
    <row r="19" spans="1:5" x14ac:dyDescent="0.2">
      <c r="A19" s="15" t="s">
        <v>14</v>
      </c>
      <c r="B19" s="4" t="s">
        <v>6</v>
      </c>
      <c r="C19" s="3">
        <f t="shared" si="1"/>
        <v>45090</v>
      </c>
      <c r="D19" s="65">
        <v>14.689753532409668</v>
      </c>
      <c r="E19" s="16" t="str">
        <f t="shared" si="0"/>
        <v>-</v>
      </c>
    </row>
    <row r="20" spans="1:5" x14ac:dyDescent="0.2">
      <c r="A20" s="15" t="s">
        <v>14</v>
      </c>
      <c r="B20" s="4" t="s">
        <v>6</v>
      </c>
      <c r="C20" s="3">
        <f t="shared" si="1"/>
        <v>45091</v>
      </c>
      <c r="D20" s="65">
        <v>8.8800983428955078</v>
      </c>
      <c r="E20" s="16" t="str">
        <f t="shared" si="0"/>
        <v>-</v>
      </c>
    </row>
    <row r="21" spans="1:5" x14ac:dyDescent="0.2">
      <c r="A21" s="15" t="s">
        <v>14</v>
      </c>
      <c r="B21" s="4" t="s">
        <v>6</v>
      </c>
      <c r="C21" s="3">
        <f t="shared" si="1"/>
        <v>45092</v>
      </c>
      <c r="D21" s="65">
        <v>8.5846681594848633</v>
      </c>
      <c r="E21" s="16" t="str">
        <f t="shared" si="0"/>
        <v>-</v>
      </c>
    </row>
    <row r="22" spans="1:5" x14ac:dyDescent="0.2">
      <c r="A22" s="15" t="s">
        <v>14</v>
      </c>
      <c r="B22" s="4" t="s">
        <v>6</v>
      </c>
      <c r="C22" s="3">
        <f t="shared" si="1"/>
        <v>45093</v>
      </c>
      <c r="D22" s="65">
        <v>10.613195419311523</v>
      </c>
      <c r="E22" s="16" t="str">
        <f t="shared" si="0"/>
        <v>-</v>
      </c>
    </row>
    <row r="23" spans="1:5" x14ac:dyDescent="0.2">
      <c r="A23" s="15" t="s">
        <v>14</v>
      </c>
      <c r="B23" s="4" t="s">
        <v>6</v>
      </c>
      <c r="C23" s="3">
        <f t="shared" si="1"/>
        <v>45094</v>
      </c>
      <c r="D23" s="65">
        <v>8.6457338333129883</v>
      </c>
      <c r="E23" s="16" t="str">
        <f t="shared" si="0"/>
        <v>-</v>
      </c>
    </row>
    <row r="24" spans="1:5" x14ac:dyDescent="0.2">
      <c r="A24" s="15" t="s">
        <v>14</v>
      </c>
      <c r="B24" s="4" t="s">
        <v>6</v>
      </c>
      <c r="C24" s="3">
        <f t="shared" si="1"/>
        <v>45095</v>
      </c>
      <c r="D24" s="65">
        <v>9.8877124786376953</v>
      </c>
      <c r="E24" s="16" t="str">
        <f t="shared" si="0"/>
        <v>-</v>
      </c>
    </row>
    <row r="25" spans="1:5" x14ac:dyDescent="0.2">
      <c r="A25" s="15" t="s">
        <v>14</v>
      </c>
      <c r="B25" s="4" t="s">
        <v>6</v>
      </c>
      <c r="C25" s="3">
        <f t="shared" si="1"/>
        <v>45096</v>
      </c>
      <c r="D25" s="65">
        <v>21.294160842895508</v>
      </c>
      <c r="E25" s="16" t="str">
        <f t="shared" si="0"/>
        <v>-</v>
      </c>
    </row>
    <row r="26" spans="1:5" x14ac:dyDescent="0.2">
      <c r="A26" s="15" t="s">
        <v>14</v>
      </c>
      <c r="B26" s="4" t="s">
        <v>6</v>
      </c>
      <c r="C26" s="3">
        <f t="shared" si="1"/>
        <v>45097</v>
      </c>
      <c r="D26" s="65">
        <v>19.283832550048828</v>
      </c>
      <c r="E26" s="16" t="str">
        <f t="shared" si="0"/>
        <v>-</v>
      </c>
    </row>
    <row r="27" spans="1:5" x14ac:dyDescent="0.2">
      <c r="A27" s="15" t="s">
        <v>14</v>
      </c>
      <c r="B27" s="4" t="s">
        <v>6</v>
      </c>
      <c r="C27" s="3">
        <f t="shared" si="1"/>
        <v>45098</v>
      </c>
      <c r="D27" s="65">
        <v>8.883549690246582</v>
      </c>
      <c r="E27" s="16" t="str">
        <f t="shared" si="0"/>
        <v>-</v>
      </c>
    </row>
    <row r="28" spans="1:5" x14ac:dyDescent="0.2">
      <c r="A28" s="15" t="s">
        <v>14</v>
      </c>
      <c r="B28" s="4" t="s">
        <v>6</v>
      </c>
      <c r="C28" s="3">
        <f t="shared" si="1"/>
        <v>45099</v>
      </c>
      <c r="D28" s="65">
        <v>8.5747413635253906</v>
      </c>
      <c r="E28" s="16" t="str">
        <f t="shared" si="0"/>
        <v>-</v>
      </c>
    </row>
    <row r="29" spans="1:5" x14ac:dyDescent="0.2">
      <c r="A29" s="15" t="s">
        <v>14</v>
      </c>
      <c r="B29" s="4" t="s">
        <v>6</v>
      </c>
      <c r="C29" s="3">
        <f t="shared" si="1"/>
        <v>45100</v>
      </c>
      <c r="D29" s="65">
        <v>14.911379814147949</v>
      </c>
      <c r="E29" s="16" t="str">
        <f t="shared" si="0"/>
        <v>-</v>
      </c>
    </row>
    <row r="30" spans="1:5" x14ac:dyDescent="0.2">
      <c r="A30" s="15" t="s">
        <v>14</v>
      </c>
      <c r="B30" s="4" t="s">
        <v>6</v>
      </c>
      <c r="C30" s="3">
        <f t="shared" si="1"/>
        <v>45101</v>
      </c>
      <c r="D30" s="65">
        <v>14.802824974060059</v>
      </c>
      <c r="E30" s="16" t="str">
        <f t="shared" si="0"/>
        <v>-</v>
      </c>
    </row>
    <row r="31" spans="1:5" x14ac:dyDescent="0.2">
      <c r="A31" s="15" t="s">
        <v>14</v>
      </c>
      <c r="B31" s="4" t="s">
        <v>6</v>
      </c>
      <c r="C31" s="3">
        <f t="shared" si="1"/>
        <v>45102</v>
      </c>
      <c r="D31" s="65">
        <v>8.750213623046875</v>
      </c>
      <c r="E31" s="16" t="str">
        <f t="shared" si="0"/>
        <v>-</v>
      </c>
    </row>
    <row r="32" spans="1:5" x14ac:dyDescent="0.2">
      <c r="A32" s="15" t="s">
        <v>14</v>
      </c>
      <c r="B32" s="4" t="s">
        <v>6</v>
      </c>
      <c r="C32" s="3">
        <f t="shared" si="1"/>
        <v>45103</v>
      </c>
      <c r="D32" s="65">
        <v>14.677000045776367</v>
      </c>
      <c r="E32" s="16" t="str">
        <f t="shared" si="0"/>
        <v>-</v>
      </c>
    </row>
    <row r="33" spans="1:5" x14ac:dyDescent="0.2">
      <c r="A33" s="15" t="s">
        <v>14</v>
      </c>
      <c r="B33" s="4" t="s">
        <v>6</v>
      </c>
      <c r="C33" s="3">
        <f t="shared" si="1"/>
        <v>45104</v>
      </c>
      <c r="D33" s="65">
        <v>8.7597513198852539</v>
      </c>
      <c r="E33" s="16" t="str">
        <f t="shared" si="0"/>
        <v>-</v>
      </c>
    </row>
    <row r="34" spans="1:5" x14ac:dyDescent="0.2">
      <c r="A34" s="15" t="s">
        <v>14</v>
      </c>
      <c r="B34" s="4" t="s">
        <v>6</v>
      </c>
      <c r="C34" s="3">
        <f t="shared" si="1"/>
        <v>45105</v>
      </c>
      <c r="D34" s="65">
        <v>8.5747137069702148</v>
      </c>
      <c r="E34" s="16" t="str">
        <f t="shared" si="0"/>
        <v>-</v>
      </c>
    </row>
    <row r="35" spans="1:5" x14ac:dyDescent="0.2">
      <c r="A35" s="15" t="s">
        <v>14</v>
      </c>
      <c r="B35" s="4" t="s">
        <v>6</v>
      </c>
      <c r="C35" s="3">
        <f t="shared" si="1"/>
        <v>45106</v>
      </c>
      <c r="D35" s="65">
        <v>8.7083053588867188</v>
      </c>
      <c r="E35" s="16" t="str">
        <f t="shared" si="0"/>
        <v>-</v>
      </c>
    </row>
    <row r="36" spans="1:5" x14ac:dyDescent="0.2">
      <c r="A36" s="15" t="s">
        <v>14</v>
      </c>
      <c r="B36" s="4" t="s">
        <v>6</v>
      </c>
      <c r="C36" s="3">
        <f t="shared" si="1"/>
        <v>45107</v>
      </c>
      <c r="D36" s="65">
        <v>8.5803794860839844</v>
      </c>
      <c r="E36" s="16" t="str">
        <f t="shared" si="0"/>
        <v>-</v>
      </c>
    </row>
    <row r="37" spans="1:5" x14ac:dyDescent="0.2">
      <c r="A37" s="69" t="s">
        <v>7</v>
      </c>
      <c r="B37" s="70"/>
      <c r="C37" s="70"/>
      <c r="D37" s="71"/>
      <c r="E37" s="17">
        <f>COUNT(D7:D36)</f>
        <v>30</v>
      </c>
    </row>
    <row r="38" spans="1:5" x14ac:dyDescent="0.2">
      <c r="A38" s="69" t="s">
        <v>8</v>
      </c>
      <c r="B38" s="70"/>
      <c r="C38" s="70"/>
      <c r="D38" s="71"/>
      <c r="E38" s="17">
        <f>'M5'!E39+'M6'!E37</f>
        <v>177</v>
      </c>
    </row>
    <row r="39" spans="1:5" x14ac:dyDescent="0.2">
      <c r="A39" s="69" t="s">
        <v>9</v>
      </c>
      <c r="B39" s="70"/>
      <c r="C39" s="70"/>
      <c r="D39" s="71"/>
      <c r="E39" s="17">
        <f>COUNT(E7:E36)</f>
        <v>0</v>
      </c>
    </row>
    <row r="40" spans="1:5" x14ac:dyDescent="0.2">
      <c r="A40" s="69" t="s">
        <v>10</v>
      </c>
      <c r="B40" s="70"/>
      <c r="C40" s="70"/>
      <c r="D40" s="71"/>
      <c r="E40" s="17">
        <f>'M5'!E41+'M6'!E39</f>
        <v>0</v>
      </c>
    </row>
    <row r="41" spans="1:5" x14ac:dyDescent="0.2">
      <c r="A41" s="69" t="s">
        <v>11</v>
      </c>
      <c r="B41" s="70"/>
      <c r="C41" s="70"/>
      <c r="D41" s="71"/>
      <c r="E41" s="18">
        <f>AVERAGE(D7:D36)</f>
        <v>10.945967229207357</v>
      </c>
    </row>
    <row r="42" spans="1:5" ht="13.5" thickBot="1" x14ac:dyDescent="0.25">
      <c r="A42" s="66" t="s">
        <v>12</v>
      </c>
      <c r="B42" s="67"/>
      <c r="C42" s="67"/>
      <c r="D42" s="68"/>
      <c r="E42" s="19">
        <f>(E37/30)*100</f>
        <v>100</v>
      </c>
    </row>
    <row r="43" spans="1:5" x14ac:dyDescent="0.2">
      <c r="A43" s="5"/>
      <c r="B43" s="5"/>
      <c r="C43" s="5"/>
      <c r="D43" s="5"/>
      <c r="E43" s="5"/>
    </row>
    <row r="44" spans="1:5" ht="18" x14ac:dyDescent="0.25">
      <c r="A44" s="7"/>
      <c r="B44" s="8"/>
      <c r="C44" s="8"/>
      <c r="D44" s="8"/>
      <c r="E44" s="8"/>
    </row>
    <row r="45" spans="1:5" x14ac:dyDescent="0.2">
      <c r="A45" s="6"/>
      <c r="B45" s="6"/>
      <c r="C45" s="6"/>
      <c r="D45" s="6"/>
      <c r="E45" s="6"/>
    </row>
    <row r="46" spans="1:5" x14ac:dyDescent="0.2">
      <c r="A46" s="6"/>
      <c r="B46" s="6"/>
      <c r="C46" s="6"/>
      <c r="D46" s="6"/>
      <c r="E46" s="6"/>
    </row>
    <row r="47" spans="1:5" x14ac:dyDescent="0.2">
      <c r="A47" s="6"/>
      <c r="B47" s="6"/>
      <c r="C47" s="6"/>
      <c r="D47" s="6"/>
      <c r="E47" s="6"/>
    </row>
  </sheetData>
  <protectedRanges>
    <protectedRange sqref="A7:B36" name="Range1"/>
  </protectedRanges>
  <autoFilter ref="D1:D47"/>
  <mergeCells count="11">
    <mergeCell ref="A42:D42"/>
    <mergeCell ref="A37:D37"/>
    <mergeCell ref="A38:D38"/>
    <mergeCell ref="A39:D39"/>
    <mergeCell ref="A40:D40"/>
    <mergeCell ref="A41:D41"/>
    <mergeCell ref="A1:E1"/>
    <mergeCell ref="A2:E2"/>
    <mergeCell ref="A3:A5"/>
    <mergeCell ref="B3:B5"/>
    <mergeCell ref="C3:C5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U48"/>
  <sheetViews>
    <sheetView topLeftCell="A13" workbookViewId="0">
      <selection activeCell="G14" sqref="G14"/>
    </sheetView>
  </sheetViews>
  <sheetFormatPr defaultRowHeight="12.75" x14ac:dyDescent="0.2"/>
  <cols>
    <col min="1" max="1" width="12.85546875" customWidth="1"/>
    <col min="2" max="2" width="11.140625" customWidth="1"/>
    <col min="3" max="3" width="15" customWidth="1"/>
    <col min="4" max="5" width="14.7109375" customWidth="1"/>
  </cols>
  <sheetData>
    <row r="1" spans="1:21" ht="12.75" customHeight="1" x14ac:dyDescent="0.2">
      <c r="A1" s="72" t="s">
        <v>18</v>
      </c>
      <c r="B1" s="73"/>
      <c r="C1" s="73"/>
      <c r="D1" s="73"/>
      <c r="E1" s="73"/>
    </row>
    <row r="2" spans="1:21" ht="13.5" thickBot="1" x14ac:dyDescent="0.25">
      <c r="A2" s="74"/>
      <c r="B2" s="73"/>
      <c r="C2" s="73"/>
      <c r="D2" s="73"/>
      <c r="E2" s="73"/>
    </row>
    <row r="3" spans="1:21" ht="38.25" x14ac:dyDescent="0.2">
      <c r="A3" s="75" t="s">
        <v>0</v>
      </c>
      <c r="B3" s="75" t="s">
        <v>1</v>
      </c>
      <c r="C3" s="75" t="s">
        <v>2</v>
      </c>
      <c r="D3" s="55" t="s">
        <v>3</v>
      </c>
      <c r="E3" s="55" t="s">
        <v>4</v>
      </c>
    </row>
    <row r="4" spans="1:21" ht="25.5" x14ac:dyDescent="0.2">
      <c r="A4" s="76"/>
      <c r="B4" s="76"/>
      <c r="C4" s="76"/>
      <c r="D4" s="43" t="s">
        <v>15</v>
      </c>
      <c r="E4" s="1" t="s">
        <v>5</v>
      </c>
    </row>
    <row r="5" spans="1:21" ht="15" thickBot="1" x14ac:dyDescent="0.25">
      <c r="A5" s="77"/>
      <c r="B5" s="77"/>
      <c r="C5" s="77"/>
      <c r="D5" s="12"/>
      <c r="E5" s="42" t="s">
        <v>16</v>
      </c>
    </row>
    <row r="6" spans="1:21" x14ac:dyDescent="0.2">
      <c r="A6" s="13">
        <v>1</v>
      </c>
      <c r="B6" s="9">
        <v>2</v>
      </c>
      <c r="C6" s="9">
        <v>3</v>
      </c>
      <c r="D6" s="10">
        <v>4</v>
      </c>
      <c r="E6" s="14">
        <v>5</v>
      </c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</row>
    <row r="7" spans="1:21" x14ac:dyDescent="0.2">
      <c r="A7" s="15" t="s">
        <v>14</v>
      </c>
      <c r="B7" s="58" t="s">
        <v>6</v>
      </c>
      <c r="C7" s="48">
        <v>45108</v>
      </c>
      <c r="D7" s="60">
        <v>8.58</v>
      </c>
      <c r="E7" s="49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7"/>
    </row>
    <row r="8" spans="1:21" x14ac:dyDescent="0.2">
      <c r="A8" s="15" t="s">
        <v>14</v>
      </c>
      <c r="B8" s="59" t="s">
        <v>6</v>
      </c>
      <c r="C8" s="48">
        <f>C7+1</f>
        <v>45109</v>
      </c>
      <c r="D8" s="60">
        <v>8.57</v>
      </c>
      <c r="E8" s="49" t="str">
        <f t="shared" ref="E8:E37" si="0">IF(D8&gt;50,D8/50,IF(D8&lt;=50,"-"))</f>
        <v>-</v>
      </c>
    </row>
    <row r="9" spans="1:21" x14ac:dyDescent="0.2">
      <c r="A9" s="15" t="s">
        <v>14</v>
      </c>
      <c r="B9" s="59" t="s">
        <v>6</v>
      </c>
      <c r="C9" s="48">
        <f t="shared" ref="C9:C37" si="1">C8+1</f>
        <v>45110</v>
      </c>
      <c r="D9" s="60">
        <v>9.11</v>
      </c>
      <c r="E9" s="49" t="str">
        <f t="shared" si="0"/>
        <v>-</v>
      </c>
    </row>
    <row r="10" spans="1:21" x14ac:dyDescent="0.2">
      <c r="A10" s="15" t="s">
        <v>14</v>
      </c>
      <c r="B10" s="59" t="s">
        <v>6</v>
      </c>
      <c r="C10" s="48">
        <f t="shared" si="1"/>
        <v>45111</v>
      </c>
      <c r="D10" s="60">
        <v>8.6</v>
      </c>
      <c r="E10" s="49" t="str">
        <f t="shared" si="0"/>
        <v>-</v>
      </c>
    </row>
    <row r="11" spans="1:21" x14ac:dyDescent="0.2">
      <c r="A11" s="15" t="s">
        <v>14</v>
      </c>
      <c r="B11" s="59" t="s">
        <v>6</v>
      </c>
      <c r="C11" s="48">
        <f t="shared" si="1"/>
        <v>45112</v>
      </c>
      <c r="D11" s="60">
        <v>8.59</v>
      </c>
      <c r="E11" s="49" t="str">
        <f t="shared" si="0"/>
        <v>-</v>
      </c>
    </row>
    <row r="12" spans="1:21" x14ac:dyDescent="0.2">
      <c r="A12" s="15" t="s">
        <v>14</v>
      </c>
      <c r="B12" s="59" t="s">
        <v>6</v>
      </c>
      <c r="C12" s="48">
        <f t="shared" si="1"/>
        <v>45113</v>
      </c>
      <c r="D12" s="60">
        <v>8.58</v>
      </c>
      <c r="E12" s="49" t="str">
        <f t="shared" si="0"/>
        <v>-</v>
      </c>
    </row>
    <row r="13" spans="1:21" x14ac:dyDescent="0.2">
      <c r="A13" s="15" t="s">
        <v>14</v>
      </c>
      <c r="B13" s="59" t="s">
        <v>6</v>
      </c>
      <c r="C13" s="48">
        <f t="shared" si="1"/>
        <v>45114</v>
      </c>
      <c r="D13" s="60">
        <v>9.19</v>
      </c>
      <c r="E13" s="49" t="str">
        <f t="shared" si="0"/>
        <v>-</v>
      </c>
    </row>
    <row r="14" spans="1:21" x14ac:dyDescent="0.2">
      <c r="A14" s="15" t="s">
        <v>14</v>
      </c>
      <c r="B14" s="59" t="s">
        <v>6</v>
      </c>
      <c r="C14" s="48">
        <f t="shared" si="1"/>
        <v>45115</v>
      </c>
      <c r="D14" s="60">
        <v>16.03</v>
      </c>
      <c r="E14" s="49" t="str">
        <f t="shared" si="0"/>
        <v>-</v>
      </c>
    </row>
    <row r="15" spans="1:21" x14ac:dyDescent="0.2">
      <c r="A15" s="15" t="s">
        <v>14</v>
      </c>
      <c r="B15" s="59" t="s">
        <v>6</v>
      </c>
      <c r="C15" s="48">
        <f t="shared" si="1"/>
        <v>45116</v>
      </c>
      <c r="D15" s="60">
        <v>8.7899999999999991</v>
      </c>
      <c r="E15" s="49" t="str">
        <f t="shared" si="0"/>
        <v>-</v>
      </c>
    </row>
    <row r="16" spans="1:21" x14ac:dyDescent="0.2">
      <c r="A16" s="15" t="s">
        <v>14</v>
      </c>
      <c r="B16" s="59" t="s">
        <v>6</v>
      </c>
      <c r="C16" s="48">
        <f t="shared" si="1"/>
        <v>45117</v>
      </c>
      <c r="D16" s="60">
        <v>8.57</v>
      </c>
      <c r="E16" s="49" t="str">
        <f t="shared" si="0"/>
        <v>-</v>
      </c>
    </row>
    <row r="17" spans="1:5" x14ac:dyDescent="0.2">
      <c r="A17" s="15" t="s">
        <v>14</v>
      </c>
      <c r="B17" s="59" t="s">
        <v>6</v>
      </c>
      <c r="C17" s="48">
        <f t="shared" si="1"/>
        <v>45118</v>
      </c>
      <c r="D17" s="60">
        <v>8.57</v>
      </c>
      <c r="E17" s="49" t="str">
        <f t="shared" si="0"/>
        <v>-</v>
      </c>
    </row>
    <row r="18" spans="1:5" x14ac:dyDescent="0.2">
      <c r="A18" s="15" t="s">
        <v>14</v>
      </c>
      <c r="B18" s="59" t="s">
        <v>6</v>
      </c>
      <c r="C18" s="48">
        <f t="shared" si="1"/>
        <v>45119</v>
      </c>
      <c r="D18" s="60">
        <v>16.05</v>
      </c>
      <c r="E18" s="49" t="str">
        <f t="shared" si="0"/>
        <v>-</v>
      </c>
    </row>
    <row r="19" spans="1:5" x14ac:dyDescent="0.2">
      <c r="A19" s="15" t="s">
        <v>14</v>
      </c>
      <c r="B19" s="59" t="s">
        <v>6</v>
      </c>
      <c r="C19" s="48">
        <f t="shared" si="1"/>
        <v>45120</v>
      </c>
      <c r="D19" s="60">
        <v>17.27</v>
      </c>
      <c r="E19" s="49" t="str">
        <f t="shared" si="0"/>
        <v>-</v>
      </c>
    </row>
    <row r="20" spans="1:5" x14ac:dyDescent="0.2">
      <c r="A20" s="15" t="s">
        <v>14</v>
      </c>
      <c r="B20" s="59" t="s">
        <v>6</v>
      </c>
      <c r="C20" s="48">
        <f t="shared" si="1"/>
        <v>45121</v>
      </c>
      <c r="D20" s="60">
        <v>18.489999999999998</v>
      </c>
      <c r="E20" s="49" t="str">
        <f t="shared" si="0"/>
        <v>-</v>
      </c>
    </row>
    <row r="21" spans="1:5" x14ac:dyDescent="0.2">
      <c r="A21" s="15" t="s">
        <v>14</v>
      </c>
      <c r="B21" s="59" t="s">
        <v>6</v>
      </c>
      <c r="C21" s="48">
        <f t="shared" si="1"/>
        <v>45122</v>
      </c>
      <c r="D21" s="60">
        <v>13.28</v>
      </c>
      <c r="E21" s="49" t="str">
        <f t="shared" si="0"/>
        <v>-</v>
      </c>
    </row>
    <row r="22" spans="1:5" x14ac:dyDescent="0.2">
      <c r="A22" s="15" t="s">
        <v>14</v>
      </c>
      <c r="B22" s="59" t="s">
        <v>6</v>
      </c>
      <c r="C22" s="48">
        <f t="shared" si="1"/>
        <v>45123</v>
      </c>
      <c r="D22" s="60">
        <v>8.6999999999999993</v>
      </c>
      <c r="E22" s="49" t="str">
        <f t="shared" si="0"/>
        <v>-</v>
      </c>
    </row>
    <row r="23" spans="1:5" x14ac:dyDescent="0.2">
      <c r="A23" s="15" t="s">
        <v>14</v>
      </c>
      <c r="B23" s="59" t="s">
        <v>6</v>
      </c>
      <c r="C23" s="48">
        <f t="shared" si="1"/>
        <v>45124</v>
      </c>
      <c r="D23" s="60">
        <v>8.57</v>
      </c>
      <c r="E23" s="49" t="str">
        <f t="shared" si="0"/>
        <v>-</v>
      </c>
    </row>
    <row r="24" spans="1:5" x14ac:dyDescent="0.2">
      <c r="A24" s="15" t="s">
        <v>14</v>
      </c>
      <c r="B24" s="59" t="s">
        <v>6</v>
      </c>
      <c r="C24" s="48">
        <f t="shared" si="1"/>
        <v>45125</v>
      </c>
      <c r="D24" s="60">
        <v>8.57</v>
      </c>
      <c r="E24" s="49" t="str">
        <f t="shared" si="0"/>
        <v>-</v>
      </c>
    </row>
    <row r="25" spans="1:5" x14ac:dyDescent="0.2">
      <c r="A25" s="15" t="s">
        <v>14</v>
      </c>
      <c r="B25" s="59" t="s">
        <v>6</v>
      </c>
      <c r="C25" s="48">
        <f t="shared" si="1"/>
        <v>45126</v>
      </c>
      <c r="D25" s="60">
        <v>8.57</v>
      </c>
      <c r="E25" s="49" t="str">
        <f t="shared" si="0"/>
        <v>-</v>
      </c>
    </row>
    <row r="26" spans="1:5" x14ac:dyDescent="0.2">
      <c r="A26" s="15" t="s">
        <v>14</v>
      </c>
      <c r="B26" s="59" t="s">
        <v>6</v>
      </c>
      <c r="C26" s="48">
        <f t="shared" si="1"/>
        <v>45127</v>
      </c>
      <c r="D26" s="60">
        <v>8.7100000000000009</v>
      </c>
      <c r="E26" s="49" t="str">
        <f t="shared" si="0"/>
        <v>-</v>
      </c>
    </row>
    <row r="27" spans="1:5" x14ac:dyDescent="0.2">
      <c r="A27" s="15" t="s">
        <v>14</v>
      </c>
      <c r="B27" s="59" t="s">
        <v>6</v>
      </c>
      <c r="C27" s="48">
        <f t="shared" si="1"/>
        <v>45128</v>
      </c>
      <c r="D27" s="60">
        <v>21.01</v>
      </c>
      <c r="E27" s="49" t="str">
        <f t="shared" si="0"/>
        <v>-</v>
      </c>
    </row>
    <row r="28" spans="1:5" x14ac:dyDescent="0.2">
      <c r="A28" s="15" t="s">
        <v>14</v>
      </c>
      <c r="B28" s="59" t="s">
        <v>6</v>
      </c>
      <c r="C28" s="48">
        <f t="shared" si="1"/>
        <v>45129</v>
      </c>
      <c r="D28" s="60">
        <v>13.91</v>
      </c>
      <c r="E28" s="49" t="str">
        <f t="shared" si="0"/>
        <v>-</v>
      </c>
    </row>
    <row r="29" spans="1:5" x14ac:dyDescent="0.2">
      <c r="A29" s="15" t="s">
        <v>14</v>
      </c>
      <c r="B29" s="59" t="s">
        <v>6</v>
      </c>
      <c r="C29" s="48">
        <f t="shared" si="1"/>
        <v>45130</v>
      </c>
      <c r="D29" s="60">
        <v>8.7200000000000006</v>
      </c>
      <c r="E29" s="49" t="str">
        <f t="shared" si="0"/>
        <v>-</v>
      </c>
    </row>
    <row r="30" spans="1:5" x14ac:dyDescent="0.2">
      <c r="A30" s="15" t="s">
        <v>14</v>
      </c>
      <c r="B30" s="59" t="s">
        <v>6</v>
      </c>
      <c r="C30" s="48">
        <f t="shared" si="1"/>
        <v>45131</v>
      </c>
      <c r="D30" s="60">
        <v>12.31</v>
      </c>
      <c r="E30" s="49" t="str">
        <f t="shared" si="0"/>
        <v>-</v>
      </c>
    </row>
    <row r="31" spans="1:5" x14ac:dyDescent="0.2">
      <c r="A31" s="15" t="s">
        <v>14</v>
      </c>
      <c r="B31" s="59" t="s">
        <v>6</v>
      </c>
      <c r="C31" s="48">
        <f t="shared" si="1"/>
        <v>45132</v>
      </c>
      <c r="D31" s="60">
        <v>8.74</v>
      </c>
      <c r="E31" s="49" t="str">
        <f t="shared" si="0"/>
        <v>-</v>
      </c>
    </row>
    <row r="32" spans="1:5" x14ac:dyDescent="0.2">
      <c r="A32" s="15" t="s">
        <v>14</v>
      </c>
      <c r="B32" s="59" t="s">
        <v>6</v>
      </c>
      <c r="C32" s="48">
        <f t="shared" si="1"/>
        <v>45133</v>
      </c>
      <c r="D32" s="60">
        <v>8.6300000000000008</v>
      </c>
      <c r="E32" s="49" t="str">
        <f t="shared" si="0"/>
        <v>-</v>
      </c>
    </row>
    <row r="33" spans="1:5" x14ac:dyDescent="0.2">
      <c r="A33" s="15" t="s">
        <v>14</v>
      </c>
      <c r="B33" s="59" t="s">
        <v>6</v>
      </c>
      <c r="C33" s="48">
        <f t="shared" si="1"/>
        <v>45134</v>
      </c>
      <c r="D33" s="60">
        <v>24.2</v>
      </c>
      <c r="E33" s="49" t="str">
        <f t="shared" si="0"/>
        <v>-</v>
      </c>
    </row>
    <row r="34" spans="1:5" x14ac:dyDescent="0.2">
      <c r="A34" s="15" t="s">
        <v>14</v>
      </c>
      <c r="B34" s="59" t="s">
        <v>6</v>
      </c>
      <c r="C34" s="48">
        <f t="shared" si="1"/>
        <v>45135</v>
      </c>
      <c r="D34" s="60">
        <v>11.13</v>
      </c>
      <c r="E34" s="49" t="str">
        <f t="shared" si="0"/>
        <v>-</v>
      </c>
    </row>
    <row r="35" spans="1:5" x14ac:dyDescent="0.2">
      <c r="A35" s="15" t="s">
        <v>14</v>
      </c>
      <c r="B35" s="59" t="s">
        <v>6</v>
      </c>
      <c r="C35" s="48">
        <f t="shared" si="1"/>
        <v>45136</v>
      </c>
      <c r="D35" s="60">
        <v>8.61</v>
      </c>
      <c r="E35" s="49" t="str">
        <f t="shared" si="0"/>
        <v>-</v>
      </c>
    </row>
    <row r="36" spans="1:5" x14ac:dyDescent="0.2">
      <c r="A36" s="15" t="s">
        <v>14</v>
      </c>
      <c r="B36" s="59" t="s">
        <v>6</v>
      </c>
      <c r="C36" s="48">
        <f t="shared" si="1"/>
        <v>45137</v>
      </c>
      <c r="D36" s="60">
        <v>8.5500000000000007</v>
      </c>
      <c r="E36" s="49" t="str">
        <f t="shared" si="0"/>
        <v>-</v>
      </c>
    </row>
    <row r="37" spans="1:5" x14ac:dyDescent="0.2">
      <c r="A37" s="15" t="s">
        <v>14</v>
      </c>
      <c r="B37" s="59" t="s">
        <v>6</v>
      </c>
      <c r="C37" s="48">
        <f t="shared" si="1"/>
        <v>45138</v>
      </c>
      <c r="D37" s="60">
        <v>8.5500000000000007</v>
      </c>
      <c r="E37" s="49" t="str">
        <f t="shared" si="0"/>
        <v>-</v>
      </c>
    </row>
    <row r="38" spans="1:5" x14ac:dyDescent="0.2">
      <c r="A38" s="69" t="s">
        <v>7</v>
      </c>
      <c r="B38" s="70"/>
      <c r="C38" s="70"/>
      <c r="D38" s="71"/>
      <c r="E38" s="17">
        <f>COUNT(D7:D37)</f>
        <v>31</v>
      </c>
    </row>
    <row r="39" spans="1:5" x14ac:dyDescent="0.2">
      <c r="A39" s="69" t="s">
        <v>8</v>
      </c>
      <c r="B39" s="70"/>
      <c r="C39" s="70"/>
      <c r="D39" s="71"/>
      <c r="E39" s="17">
        <f>'M6'!E38+'M7'!E38</f>
        <v>208</v>
      </c>
    </row>
    <row r="40" spans="1:5" x14ac:dyDescent="0.2">
      <c r="A40" s="69" t="s">
        <v>9</v>
      </c>
      <c r="B40" s="70"/>
      <c r="C40" s="70"/>
      <c r="D40" s="71"/>
      <c r="E40" s="17">
        <f>COUNT(E7:E37)</f>
        <v>0</v>
      </c>
    </row>
    <row r="41" spans="1:5" x14ac:dyDescent="0.2">
      <c r="A41" s="69" t="s">
        <v>10</v>
      </c>
      <c r="B41" s="70"/>
      <c r="C41" s="70"/>
      <c r="D41" s="71"/>
      <c r="E41" s="17">
        <f>'M6'!E40+'M7'!E40</f>
        <v>0</v>
      </c>
    </row>
    <row r="42" spans="1:5" x14ac:dyDescent="0.2">
      <c r="A42" s="69" t="s">
        <v>11</v>
      </c>
      <c r="B42" s="70"/>
      <c r="C42" s="70"/>
      <c r="D42" s="71"/>
      <c r="E42" s="18">
        <f>AVERAGE(D7:D37)</f>
        <v>11.15322580645161</v>
      </c>
    </row>
    <row r="43" spans="1:5" ht="13.5" thickBot="1" x14ac:dyDescent="0.25">
      <c r="A43" s="66" t="s">
        <v>12</v>
      </c>
      <c r="B43" s="67"/>
      <c r="C43" s="67"/>
      <c r="D43" s="68"/>
      <c r="E43" s="19">
        <f>(E38/31)*100</f>
        <v>100</v>
      </c>
    </row>
    <row r="44" spans="1:5" x14ac:dyDescent="0.2">
      <c r="A44" s="5"/>
      <c r="B44" s="5"/>
      <c r="C44" s="5"/>
      <c r="D44" s="5"/>
      <c r="E44" s="5"/>
    </row>
    <row r="45" spans="1:5" ht="18" x14ac:dyDescent="0.25">
      <c r="A45" s="7"/>
      <c r="B45" s="8"/>
      <c r="C45" s="8"/>
      <c r="D45" s="8"/>
      <c r="E45" s="8"/>
    </row>
    <row r="46" spans="1:5" x14ac:dyDescent="0.2">
      <c r="A46" s="6"/>
      <c r="B46" s="6"/>
      <c r="C46" s="6"/>
      <c r="D46" s="6"/>
      <c r="E46" s="6"/>
    </row>
    <row r="47" spans="1:5" x14ac:dyDescent="0.2">
      <c r="A47" s="6"/>
      <c r="B47" s="6"/>
      <c r="C47" s="6"/>
      <c r="D47" s="6"/>
      <c r="E47" s="6"/>
    </row>
    <row r="48" spans="1:5" x14ac:dyDescent="0.2">
      <c r="A48" s="6"/>
      <c r="B48" s="6"/>
      <c r="C48" s="6"/>
      <c r="D48" s="6"/>
      <c r="E48" s="6"/>
    </row>
  </sheetData>
  <protectedRanges>
    <protectedRange sqref="A7:B37" name="Range1"/>
  </protectedRanges>
  <mergeCells count="11">
    <mergeCell ref="A43:D43"/>
    <mergeCell ref="A38:D38"/>
    <mergeCell ref="A39:D39"/>
    <mergeCell ref="A40:D40"/>
    <mergeCell ref="A41:D41"/>
    <mergeCell ref="A42:D42"/>
    <mergeCell ref="A1:E1"/>
    <mergeCell ref="A2:E2"/>
    <mergeCell ref="A3:A5"/>
    <mergeCell ref="B3:B5"/>
    <mergeCell ref="C3:C5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E48"/>
  <sheetViews>
    <sheetView workbookViewId="0">
      <selection activeCell="I16" sqref="I16"/>
    </sheetView>
  </sheetViews>
  <sheetFormatPr defaultRowHeight="12.75" x14ac:dyDescent="0.2"/>
  <cols>
    <col min="1" max="1" width="12.85546875" customWidth="1"/>
    <col min="2" max="2" width="11.28515625" customWidth="1"/>
    <col min="3" max="3" width="13.5703125" customWidth="1"/>
    <col min="4" max="4" width="15.140625" customWidth="1"/>
    <col min="5" max="5" width="14.7109375" customWidth="1"/>
  </cols>
  <sheetData>
    <row r="1" spans="1:5" ht="12.75" customHeight="1" x14ac:dyDescent="0.2">
      <c r="A1" s="72" t="s">
        <v>18</v>
      </c>
      <c r="B1" s="73"/>
      <c r="C1" s="73"/>
      <c r="D1" s="73"/>
      <c r="E1" s="73"/>
    </row>
    <row r="2" spans="1:5" ht="13.5" thickBot="1" x14ac:dyDescent="0.25">
      <c r="A2" s="74"/>
      <c r="B2" s="73"/>
      <c r="C2" s="73"/>
      <c r="D2" s="73"/>
      <c r="E2" s="73"/>
    </row>
    <row r="3" spans="1:5" ht="25.5" x14ac:dyDescent="0.2">
      <c r="A3" s="75" t="s">
        <v>0</v>
      </c>
      <c r="B3" s="75" t="s">
        <v>1</v>
      </c>
      <c r="C3" s="75" t="s">
        <v>2</v>
      </c>
      <c r="D3" s="11" t="s">
        <v>3</v>
      </c>
      <c r="E3" s="11" t="s">
        <v>4</v>
      </c>
    </row>
    <row r="4" spans="1:5" ht="25.5" x14ac:dyDescent="0.2">
      <c r="A4" s="76"/>
      <c r="B4" s="76"/>
      <c r="C4" s="76"/>
      <c r="D4" s="43" t="s">
        <v>15</v>
      </c>
      <c r="E4" s="1" t="s">
        <v>5</v>
      </c>
    </row>
    <row r="5" spans="1:5" ht="15" thickBot="1" x14ac:dyDescent="0.25">
      <c r="A5" s="77"/>
      <c r="B5" s="77"/>
      <c r="C5" s="77"/>
      <c r="D5" s="12"/>
      <c r="E5" s="42" t="s">
        <v>16</v>
      </c>
    </row>
    <row r="6" spans="1:5" x14ac:dyDescent="0.2">
      <c r="A6" s="13">
        <v>1</v>
      </c>
      <c r="B6" s="9">
        <v>2</v>
      </c>
      <c r="C6" s="9">
        <v>3</v>
      </c>
      <c r="D6" s="10">
        <v>4</v>
      </c>
      <c r="E6" s="14">
        <v>5</v>
      </c>
    </row>
    <row r="7" spans="1:5" x14ac:dyDescent="0.2">
      <c r="A7" s="15" t="s">
        <v>14</v>
      </c>
      <c r="B7" s="2" t="s">
        <v>6</v>
      </c>
      <c r="C7" s="3">
        <v>45139</v>
      </c>
      <c r="D7" s="60">
        <v>8.5500000000000007</v>
      </c>
      <c r="E7" s="16" t="str">
        <f>IF(D7&gt;50,D7/50,IF(D7&lt;=50,"-"))</f>
        <v>-</v>
      </c>
    </row>
    <row r="8" spans="1:5" x14ac:dyDescent="0.2">
      <c r="A8" s="15" t="s">
        <v>14</v>
      </c>
      <c r="B8" s="4" t="s">
        <v>6</v>
      </c>
      <c r="C8" s="3">
        <f>C7+1</f>
        <v>45140</v>
      </c>
      <c r="D8" s="60">
        <v>8.5500000000000007</v>
      </c>
      <c r="E8" s="16" t="str">
        <f t="shared" ref="E8:E37" si="0">IF(D8&gt;50,D8/50,IF(D8&lt;=50,"-"))</f>
        <v>-</v>
      </c>
    </row>
    <row r="9" spans="1:5" x14ac:dyDescent="0.2">
      <c r="A9" s="15" t="s">
        <v>14</v>
      </c>
      <c r="B9" s="4" t="s">
        <v>6</v>
      </c>
      <c r="C9" s="3">
        <f t="shared" ref="C9:C37" si="1">C8+1</f>
        <v>45141</v>
      </c>
      <c r="D9" s="60">
        <v>8.5500000000000007</v>
      </c>
      <c r="E9" s="16" t="str">
        <f t="shared" si="0"/>
        <v>-</v>
      </c>
    </row>
    <row r="10" spans="1:5" x14ac:dyDescent="0.2">
      <c r="A10" s="15" t="s">
        <v>14</v>
      </c>
      <c r="B10" s="4" t="s">
        <v>6</v>
      </c>
      <c r="C10" s="3">
        <f t="shared" si="1"/>
        <v>45142</v>
      </c>
      <c r="D10" s="60">
        <v>11.1</v>
      </c>
      <c r="E10" s="16" t="str">
        <f t="shared" si="0"/>
        <v>-</v>
      </c>
    </row>
    <row r="11" spans="1:5" x14ac:dyDescent="0.2">
      <c r="A11" s="15" t="s">
        <v>14</v>
      </c>
      <c r="B11" s="4" t="s">
        <v>6</v>
      </c>
      <c r="C11" s="3">
        <f t="shared" si="1"/>
        <v>45143</v>
      </c>
      <c r="D11" s="60">
        <v>8.6300000000000008</v>
      </c>
      <c r="E11" s="16" t="str">
        <f t="shared" si="0"/>
        <v>-</v>
      </c>
    </row>
    <row r="12" spans="1:5" x14ac:dyDescent="0.2">
      <c r="A12" s="15" t="s">
        <v>14</v>
      </c>
      <c r="B12" s="4" t="s">
        <v>6</v>
      </c>
      <c r="C12" s="3">
        <f t="shared" si="1"/>
        <v>45144</v>
      </c>
      <c r="D12" s="60">
        <v>9.19</v>
      </c>
      <c r="E12" s="16" t="str">
        <f t="shared" si="0"/>
        <v>-</v>
      </c>
    </row>
    <row r="13" spans="1:5" x14ac:dyDescent="0.2">
      <c r="A13" s="15" t="s">
        <v>14</v>
      </c>
      <c r="B13" s="4" t="s">
        <v>6</v>
      </c>
      <c r="C13" s="3">
        <f t="shared" si="1"/>
        <v>45145</v>
      </c>
      <c r="D13" s="60">
        <v>8.57</v>
      </c>
      <c r="E13" s="16" t="str">
        <f t="shared" si="0"/>
        <v>-</v>
      </c>
    </row>
    <row r="14" spans="1:5" x14ac:dyDescent="0.2">
      <c r="A14" s="15" t="s">
        <v>14</v>
      </c>
      <c r="B14" s="4" t="s">
        <v>6</v>
      </c>
      <c r="C14" s="3">
        <f t="shared" si="1"/>
        <v>45146</v>
      </c>
      <c r="D14" s="60">
        <v>8.5399999999999991</v>
      </c>
      <c r="E14" s="16" t="str">
        <f t="shared" si="0"/>
        <v>-</v>
      </c>
    </row>
    <row r="15" spans="1:5" x14ac:dyDescent="0.2">
      <c r="A15" s="15" t="s">
        <v>14</v>
      </c>
      <c r="B15" s="4" t="s">
        <v>6</v>
      </c>
      <c r="C15" s="3">
        <f t="shared" si="1"/>
        <v>45147</v>
      </c>
      <c r="D15" s="60">
        <v>8.5500000000000007</v>
      </c>
      <c r="E15" s="16" t="str">
        <f t="shared" si="0"/>
        <v>-</v>
      </c>
    </row>
    <row r="16" spans="1:5" x14ac:dyDescent="0.2">
      <c r="A16" s="15" t="s">
        <v>14</v>
      </c>
      <c r="B16" s="4" t="s">
        <v>6</v>
      </c>
      <c r="C16" s="3">
        <f t="shared" si="1"/>
        <v>45148</v>
      </c>
      <c r="D16" s="60">
        <v>8.5500000000000007</v>
      </c>
      <c r="E16" s="16" t="str">
        <f t="shared" si="0"/>
        <v>-</v>
      </c>
    </row>
    <row r="17" spans="1:5" x14ac:dyDescent="0.2">
      <c r="A17" s="15" t="s">
        <v>14</v>
      </c>
      <c r="B17" s="4" t="s">
        <v>6</v>
      </c>
      <c r="C17" s="3">
        <f t="shared" si="1"/>
        <v>45149</v>
      </c>
      <c r="D17" s="60">
        <v>8.5500000000000007</v>
      </c>
      <c r="E17" s="16" t="str">
        <f t="shared" si="0"/>
        <v>-</v>
      </c>
    </row>
    <row r="18" spans="1:5" x14ac:dyDescent="0.2">
      <c r="A18" s="15" t="s">
        <v>14</v>
      </c>
      <c r="B18" s="4" t="s">
        <v>6</v>
      </c>
      <c r="C18" s="3">
        <f t="shared" si="1"/>
        <v>45150</v>
      </c>
      <c r="D18" s="60">
        <v>8.7100000000000009</v>
      </c>
      <c r="E18" s="16" t="str">
        <f t="shared" si="0"/>
        <v>-</v>
      </c>
    </row>
    <row r="19" spans="1:5" x14ac:dyDescent="0.2">
      <c r="A19" s="15" t="s">
        <v>14</v>
      </c>
      <c r="B19" s="4" t="s">
        <v>6</v>
      </c>
      <c r="C19" s="3">
        <f t="shared" si="1"/>
        <v>45151</v>
      </c>
      <c r="D19" s="60">
        <v>8.5500000000000007</v>
      </c>
      <c r="E19" s="16" t="str">
        <f t="shared" si="0"/>
        <v>-</v>
      </c>
    </row>
    <row r="20" spans="1:5" x14ac:dyDescent="0.2">
      <c r="A20" s="15" t="s">
        <v>14</v>
      </c>
      <c r="B20" s="4" t="s">
        <v>6</v>
      </c>
      <c r="C20" s="3">
        <f t="shared" si="1"/>
        <v>45152</v>
      </c>
      <c r="D20" s="60">
        <v>8.5500000000000007</v>
      </c>
      <c r="E20" s="16" t="str">
        <f t="shared" si="0"/>
        <v>-</v>
      </c>
    </row>
    <row r="21" spans="1:5" x14ac:dyDescent="0.2">
      <c r="A21" s="15" t="s">
        <v>14</v>
      </c>
      <c r="B21" s="4" t="s">
        <v>6</v>
      </c>
      <c r="C21" s="3">
        <f t="shared" si="1"/>
        <v>45153</v>
      </c>
      <c r="D21" s="60">
        <v>9.8800000000000008</v>
      </c>
      <c r="E21" s="16" t="str">
        <f t="shared" si="0"/>
        <v>-</v>
      </c>
    </row>
    <row r="22" spans="1:5" x14ac:dyDescent="0.2">
      <c r="A22" s="15" t="s">
        <v>14</v>
      </c>
      <c r="B22" s="4" t="s">
        <v>6</v>
      </c>
      <c r="C22" s="3">
        <f t="shared" si="1"/>
        <v>45154</v>
      </c>
      <c r="D22" s="60">
        <v>14.24</v>
      </c>
      <c r="E22" s="16" t="str">
        <f t="shared" si="0"/>
        <v>-</v>
      </c>
    </row>
    <row r="23" spans="1:5" x14ac:dyDescent="0.2">
      <c r="A23" s="15" t="s">
        <v>14</v>
      </c>
      <c r="B23" s="4" t="s">
        <v>6</v>
      </c>
      <c r="C23" s="3">
        <f t="shared" si="1"/>
        <v>45155</v>
      </c>
      <c r="D23" s="60">
        <v>8.73</v>
      </c>
      <c r="E23" s="16" t="str">
        <f t="shared" si="0"/>
        <v>-</v>
      </c>
    </row>
    <row r="24" spans="1:5" x14ac:dyDescent="0.2">
      <c r="A24" s="15" t="s">
        <v>14</v>
      </c>
      <c r="B24" s="4" t="s">
        <v>6</v>
      </c>
      <c r="C24" s="3">
        <f t="shared" si="1"/>
        <v>45156</v>
      </c>
      <c r="D24" s="60">
        <v>20.65</v>
      </c>
      <c r="E24" s="16" t="str">
        <f t="shared" si="0"/>
        <v>-</v>
      </c>
    </row>
    <row r="25" spans="1:5" x14ac:dyDescent="0.2">
      <c r="A25" s="15" t="s">
        <v>14</v>
      </c>
      <c r="B25" s="4" t="s">
        <v>6</v>
      </c>
      <c r="C25" s="3">
        <f t="shared" si="1"/>
        <v>45157</v>
      </c>
      <c r="D25" s="60">
        <v>17.39</v>
      </c>
      <c r="E25" s="16" t="str">
        <f t="shared" si="0"/>
        <v>-</v>
      </c>
    </row>
    <row r="26" spans="1:5" x14ac:dyDescent="0.2">
      <c r="A26" s="15" t="s">
        <v>14</v>
      </c>
      <c r="B26" s="4" t="s">
        <v>6</v>
      </c>
      <c r="C26" s="3">
        <f t="shared" si="1"/>
        <v>45158</v>
      </c>
      <c r="D26" s="60">
        <v>14.43</v>
      </c>
      <c r="E26" s="16" t="str">
        <f t="shared" si="0"/>
        <v>-</v>
      </c>
    </row>
    <row r="27" spans="1:5" x14ac:dyDescent="0.2">
      <c r="A27" s="15" t="s">
        <v>14</v>
      </c>
      <c r="B27" s="4" t="s">
        <v>6</v>
      </c>
      <c r="C27" s="3">
        <f t="shared" si="1"/>
        <v>45159</v>
      </c>
      <c r="D27" s="60">
        <v>8.7200000000000006</v>
      </c>
      <c r="E27" s="16" t="str">
        <f t="shared" si="0"/>
        <v>-</v>
      </c>
    </row>
    <row r="28" spans="1:5" x14ac:dyDescent="0.2">
      <c r="A28" s="15" t="s">
        <v>14</v>
      </c>
      <c r="B28" s="4" t="s">
        <v>6</v>
      </c>
      <c r="C28" s="3">
        <f t="shared" si="1"/>
        <v>45160</v>
      </c>
      <c r="D28" s="60">
        <v>23.09</v>
      </c>
      <c r="E28" s="16" t="str">
        <f t="shared" si="0"/>
        <v>-</v>
      </c>
    </row>
    <row r="29" spans="1:5" x14ac:dyDescent="0.2">
      <c r="A29" s="15" t="s">
        <v>14</v>
      </c>
      <c r="B29" s="4" t="s">
        <v>6</v>
      </c>
      <c r="C29" s="3">
        <f t="shared" si="1"/>
        <v>45161</v>
      </c>
      <c r="D29" s="60">
        <v>17.48</v>
      </c>
      <c r="E29" s="16" t="str">
        <f t="shared" si="0"/>
        <v>-</v>
      </c>
    </row>
    <row r="30" spans="1:5" x14ac:dyDescent="0.2">
      <c r="A30" s="15" t="s">
        <v>14</v>
      </c>
      <c r="B30" s="4" t="s">
        <v>6</v>
      </c>
      <c r="C30" s="3">
        <f t="shared" si="1"/>
        <v>45162</v>
      </c>
      <c r="D30" s="60">
        <v>10.85</v>
      </c>
      <c r="E30" s="16" t="str">
        <f t="shared" si="0"/>
        <v>-</v>
      </c>
    </row>
    <row r="31" spans="1:5" x14ac:dyDescent="0.2">
      <c r="A31" s="15" t="s">
        <v>14</v>
      </c>
      <c r="B31" s="4" t="s">
        <v>6</v>
      </c>
      <c r="C31" s="3">
        <f t="shared" si="1"/>
        <v>45163</v>
      </c>
      <c r="D31" s="60">
        <v>8.6199999999999992</v>
      </c>
      <c r="E31" s="16" t="str">
        <f t="shared" si="0"/>
        <v>-</v>
      </c>
    </row>
    <row r="32" spans="1:5" x14ac:dyDescent="0.2">
      <c r="A32" s="15" t="s">
        <v>14</v>
      </c>
      <c r="B32" s="4" t="s">
        <v>6</v>
      </c>
      <c r="C32" s="3">
        <f t="shared" si="1"/>
        <v>45164</v>
      </c>
      <c r="D32" s="60">
        <v>8.56</v>
      </c>
      <c r="E32" s="16" t="str">
        <f t="shared" si="0"/>
        <v>-</v>
      </c>
    </row>
    <row r="33" spans="1:5" x14ac:dyDescent="0.2">
      <c r="A33" s="15" t="s">
        <v>14</v>
      </c>
      <c r="B33" s="4" t="s">
        <v>6</v>
      </c>
      <c r="C33" s="3">
        <f t="shared" si="1"/>
        <v>45165</v>
      </c>
      <c r="D33" s="60">
        <v>8.7100000000000009</v>
      </c>
      <c r="E33" s="16" t="str">
        <f t="shared" si="0"/>
        <v>-</v>
      </c>
    </row>
    <row r="34" spans="1:5" x14ac:dyDescent="0.2">
      <c r="A34" s="15" t="s">
        <v>14</v>
      </c>
      <c r="B34" s="4" t="s">
        <v>6</v>
      </c>
      <c r="C34" s="3">
        <f t="shared" si="1"/>
        <v>45166</v>
      </c>
      <c r="D34" s="60">
        <v>10.62</v>
      </c>
      <c r="E34" s="16" t="str">
        <f t="shared" si="0"/>
        <v>-</v>
      </c>
    </row>
    <row r="35" spans="1:5" x14ac:dyDescent="0.2">
      <c r="A35" s="15" t="s">
        <v>14</v>
      </c>
      <c r="B35" s="4" t="s">
        <v>6</v>
      </c>
      <c r="C35" s="3">
        <f t="shared" si="1"/>
        <v>45167</v>
      </c>
      <c r="D35" s="60">
        <v>8.61</v>
      </c>
      <c r="E35" s="16" t="str">
        <f t="shared" si="0"/>
        <v>-</v>
      </c>
    </row>
    <row r="36" spans="1:5" x14ac:dyDescent="0.2">
      <c r="A36" s="15" t="s">
        <v>14</v>
      </c>
      <c r="B36" s="4" t="s">
        <v>6</v>
      </c>
      <c r="C36" s="3">
        <f t="shared" si="1"/>
        <v>45168</v>
      </c>
      <c r="D36" s="60">
        <v>17.059999999999999</v>
      </c>
      <c r="E36" s="16" t="str">
        <f t="shared" si="0"/>
        <v>-</v>
      </c>
    </row>
    <row r="37" spans="1:5" x14ac:dyDescent="0.2">
      <c r="A37" s="15" t="s">
        <v>14</v>
      </c>
      <c r="B37" s="4" t="s">
        <v>6</v>
      </c>
      <c r="C37" s="3">
        <f t="shared" si="1"/>
        <v>45169</v>
      </c>
      <c r="D37" s="60">
        <v>17.559999999999999</v>
      </c>
      <c r="E37" s="16" t="str">
        <f t="shared" si="0"/>
        <v>-</v>
      </c>
    </row>
    <row r="38" spans="1:5" x14ac:dyDescent="0.2">
      <c r="A38" s="69" t="s">
        <v>7</v>
      </c>
      <c r="B38" s="70"/>
      <c r="C38" s="70"/>
      <c r="D38" s="71"/>
      <c r="E38" s="17">
        <f>COUNT(D7:D37)</f>
        <v>31</v>
      </c>
    </row>
    <row r="39" spans="1:5" x14ac:dyDescent="0.2">
      <c r="A39" s="69" t="s">
        <v>8</v>
      </c>
      <c r="B39" s="70"/>
      <c r="C39" s="70"/>
      <c r="D39" s="71"/>
      <c r="E39" s="17">
        <f>'M7'!E39+'M8'!E38</f>
        <v>239</v>
      </c>
    </row>
    <row r="40" spans="1:5" x14ac:dyDescent="0.2">
      <c r="A40" s="69" t="s">
        <v>9</v>
      </c>
      <c r="B40" s="70"/>
      <c r="C40" s="70"/>
      <c r="D40" s="71"/>
      <c r="E40" s="17">
        <f>COUNT(E7:E37)</f>
        <v>0</v>
      </c>
    </row>
    <row r="41" spans="1:5" x14ac:dyDescent="0.2">
      <c r="A41" s="69" t="s">
        <v>10</v>
      </c>
      <c r="B41" s="70"/>
      <c r="C41" s="70"/>
      <c r="D41" s="71"/>
      <c r="E41" s="17">
        <f>'M7'!E41+'M8'!E40</f>
        <v>0</v>
      </c>
    </row>
    <row r="42" spans="1:5" x14ac:dyDescent="0.2">
      <c r="A42" s="69" t="s">
        <v>11</v>
      </c>
      <c r="B42" s="70"/>
      <c r="C42" s="70"/>
      <c r="D42" s="71"/>
      <c r="E42" s="18">
        <f>AVERAGE(D7:D37)</f>
        <v>11.236774193548388</v>
      </c>
    </row>
    <row r="43" spans="1:5" ht="13.5" thickBot="1" x14ac:dyDescent="0.25">
      <c r="A43" s="66" t="s">
        <v>12</v>
      </c>
      <c r="B43" s="67"/>
      <c r="C43" s="67"/>
      <c r="D43" s="68"/>
      <c r="E43" s="19">
        <f>(E38/31)*100</f>
        <v>100</v>
      </c>
    </row>
    <row r="44" spans="1:5" x14ac:dyDescent="0.2">
      <c r="A44" s="5"/>
      <c r="B44" s="5"/>
      <c r="C44" s="5"/>
      <c r="D44" s="5"/>
      <c r="E44" s="5"/>
    </row>
    <row r="45" spans="1:5" ht="18" x14ac:dyDescent="0.25">
      <c r="A45" s="7"/>
      <c r="B45" s="8"/>
      <c r="C45" s="8"/>
      <c r="D45" s="8"/>
      <c r="E45" s="8"/>
    </row>
    <row r="46" spans="1:5" x14ac:dyDescent="0.2">
      <c r="A46" s="6"/>
      <c r="B46" s="6"/>
      <c r="C46" s="6"/>
      <c r="D46" s="6"/>
      <c r="E46" s="6"/>
    </row>
    <row r="47" spans="1:5" x14ac:dyDescent="0.2">
      <c r="A47" s="6"/>
      <c r="B47" s="6"/>
      <c r="C47" s="6"/>
      <c r="D47" s="6"/>
      <c r="E47" s="6"/>
    </row>
    <row r="48" spans="1:5" x14ac:dyDescent="0.2">
      <c r="A48" s="6"/>
      <c r="B48" s="6"/>
      <c r="C48" s="6"/>
      <c r="D48" s="6"/>
      <c r="E48" s="6"/>
    </row>
  </sheetData>
  <protectedRanges>
    <protectedRange sqref="A7:B37" name="Range1_1"/>
  </protectedRanges>
  <mergeCells count="11">
    <mergeCell ref="A43:D43"/>
    <mergeCell ref="A38:D38"/>
    <mergeCell ref="A39:D39"/>
    <mergeCell ref="A40:D40"/>
    <mergeCell ref="A41:D41"/>
    <mergeCell ref="A42:D42"/>
    <mergeCell ref="A1:E1"/>
    <mergeCell ref="A2:E2"/>
    <mergeCell ref="A3:A5"/>
    <mergeCell ref="B3:B5"/>
    <mergeCell ref="C3:C5"/>
  </mergeCells>
  <phoneticPr fontId="3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E69"/>
  <sheetViews>
    <sheetView topLeftCell="A10" workbookViewId="0">
      <selection activeCell="G13" sqref="G13"/>
    </sheetView>
  </sheetViews>
  <sheetFormatPr defaultRowHeight="12.75" x14ac:dyDescent="0.2"/>
  <cols>
    <col min="1" max="1" width="13" customWidth="1"/>
    <col min="2" max="2" width="12.140625" customWidth="1"/>
    <col min="3" max="3" width="13.42578125" customWidth="1"/>
    <col min="4" max="4" width="15.85546875" style="28" customWidth="1"/>
    <col min="5" max="5" width="15.7109375" customWidth="1"/>
  </cols>
  <sheetData>
    <row r="1" spans="1:5" ht="12.75" customHeight="1" x14ac:dyDescent="0.2">
      <c r="A1" s="72" t="s">
        <v>18</v>
      </c>
      <c r="B1" s="73"/>
      <c r="C1" s="73"/>
      <c r="D1" s="73"/>
      <c r="E1" s="73"/>
    </row>
    <row r="2" spans="1:5" ht="13.5" thickBot="1" x14ac:dyDescent="0.25">
      <c r="A2" s="74"/>
      <c r="B2" s="73"/>
      <c r="C2" s="73"/>
      <c r="D2" s="73"/>
      <c r="E2" s="73"/>
    </row>
    <row r="3" spans="1:5" ht="25.5" x14ac:dyDescent="0.2">
      <c r="A3" s="75" t="s">
        <v>0</v>
      </c>
      <c r="B3" s="75" t="s">
        <v>1</v>
      </c>
      <c r="C3" s="81" t="s">
        <v>2</v>
      </c>
      <c r="D3" s="41" t="s">
        <v>3</v>
      </c>
      <c r="E3" s="22" t="s">
        <v>4</v>
      </c>
    </row>
    <row r="4" spans="1:5" ht="25.5" x14ac:dyDescent="0.2">
      <c r="A4" s="76"/>
      <c r="B4" s="76"/>
      <c r="C4" s="82"/>
      <c r="D4" s="43" t="s">
        <v>15</v>
      </c>
      <c r="E4" s="23" t="s">
        <v>5</v>
      </c>
    </row>
    <row r="5" spans="1:5" ht="15" thickBot="1" x14ac:dyDescent="0.25">
      <c r="A5" s="77"/>
      <c r="B5" s="77"/>
      <c r="C5" s="83"/>
      <c r="D5" s="12"/>
      <c r="E5" s="44" t="s">
        <v>16</v>
      </c>
    </row>
    <row r="6" spans="1:5" x14ac:dyDescent="0.2">
      <c r="A6" s="13">
        <v>1</v>
      </c>
      <c r="B6" s="9">
        <v>2</v>
      </c>
      <c r="C6" s="21">
        <v>3</v>
      </c>
      <c r="D6" s="46">
        <v>4</v>
      </c>
      <c r="E6" s="24">
        <v>5</v>
      </c>
    </row>
    <row r="7" spans="1:5" x14ac:dyDescent="0.2">
      <c r="A7" s="15" t="s">
        <v>14</v>
      </c>
      <c r="B7" s="47" t="s">
        <v>6</v>
      </c>
      <c r="C7" s="48">
        <v>45170</v>
      </c>
      <c r="D7" s="60">
        <v>16.78</v>
      </c>
      <c r="E7" s="49" t="str">
        <f>IF(D7&gt;50,D7/50,IF(D7&lt;=50,"-"))</f>
        <v>-</v>
      </c>
    </row>
    <row r="8" spans="1:5" x14ac:dyDescent="0.2">
      <c r="A8" s="15" t="s">
        <v>14</v>
      </c>
      <c r="B8" s="50" t="s">
        <v>6</v>
      </c>
      <c r="C8" s="48">
        <f>C7+1</f>
        <v>45171</v>
      </c>
      <c r="D8" s="60">
        <v>8.77</v>
      </c>
      <c r="E8" s="49" t="str">
        <f t="shared" ref="E8:E36" si="0">IF(D8&gt;50,D8/50,IF(D8&lt;=50,"-"))</f>
        <v>-</v>
      </c>
    </row>
    <row r="9" spans="1:5" x14ac:dyDescent="0.2">
      <c r="A9" s="15" t="s">
        <v>14</v>
      </c>
      <c r="B9" s="50" t="s">
        <v>6</v>
      </c>
      <c r="C9" s="48">
        <f t="shared" ref="C9:C36" si="1">C8+1</f>
        <v>45172</v>
      </c>
      <c r="D9" s="60">
        <v>8.7100000000000009</v>
      </c>
      <c r="E9" s="49" t="str">
        <f t="shared" si="0"/>
        <v>-</v>
      </c>
    </row>
    <row r="10" spans="1:5" x14ac:dyDescent="0.2">
      <c r="A10" s="15" t="s">
        <v>14</v>
      </c>
      <c r="B10" s="50" t="s">
        <v>6</v>
      </c>
      <c r="C10" s="48">
        <f t="shared" si="1"/>
        <v>45173</v>
      </c>
      <c r="D10" s="60">
        <v>5.28</v>
      </c>
      <c r="E10" s="49" t="str">
        <f t="shared" si="0"/>
        <v>-</v>
      </c>
    </row>
    <row r="11" spans="1:5" x14ac:dyDescent="0.2">
      <c r="A11" s="15" t="s">
        <v>14</v>
      </c>
      <c r="B11" s="50" t="s">
        <v>6</v>
      </c>
      <c r="C11" s="48">
        <f t="shared" si="1"/>
        <v>45174</v>
      </c>
      <c r="D11" s="60">
        <v>8.25</v>
      </c>
      <c r="E11" s="49" t="str">
        <f t="shared" si="0"/>
        <v>-</v>
      </c>
    </row>
    <row r="12" spans="1:5" x14ac:dyDescent="0.2">
      <c r="A12" s="15" t="s">
        <v>14</v>
      </c>
      <c r="B12" s="50" t="s">
        <v>6</v>
      </c>
      <c r="C12" s="48">
        <f t="shared" si="1"/>
        <v>45175</v>
      </c>
      <c r="D12" s="60">
        <v>9.17</v>
      </c>
      <c r="E12" s="49" t="str">
        <f t="shared" si="0"/>
        <v>-</v>
      </c>
    </row>
    <row r="13" spans="1:5" x14ac:dyDescent="0.2">
      <c r="A13" s="15" t="s">
        <v>14</v>
      </c>
      <c r="B13" s="50" t="s">
        <v>6</v>
      </c>
      <c r="C13" s="48">
        <f t="shared" si="1"/>
        <v>45176</v>
      </c>
      <c r="D13" s="60">
        <v>16.68</v>
      </c>
      <c r="E13" s="49" t="str">
        <f t="shared" si="0"/>
        <v>-</v>
      </c>
    </row>
    <row r="14" spans="1:5" x14ac:dyDescent="0.2">
      <c r="A14" s="15" t="s">
        <v>14</v>
      </c>
      <c r="B14" s="50" t="s">
        <v>6</v>
      </c>
      <c r="C14" s="48">
        <f t="shared" si="1"/>
        <v>45177</v>
      </c>
      <c r="D14" s="60">
        <v>24.24</v>
      </c>
      <c r="E14" s="49" t="str">
        <f t="shared" si="0"/>
        <v>-</v>
      </c>
    </row>
    <row r="15" spans="1:5" x14ac:dyDescent="0.2">
      <c r="A15" s="15" t="s">
        <v>14</v>
      </c>
      <c r="B15" s="50" t="s">
        <v>6</v>
      </c>
      <c r="C15" s="48">
        <f t="shared" si="1"/>
        <v>45178</v>
      </c>
      <c r="D15" s="60">
        <v>9.7799999999999994</v>
      </c>
      <c r="E15" s="49" t="str">
        <f t="shared" si="0"/>
        <v>-</v>
      </c>
    </row>
    <row r="16" spans="1:5" x14ac:dyDescent="0.2">
      <c r="A16" s="15" t="s">
        <v>14</v>
      </c>
      <c r="B16" s="50" t="s">
        <v>6</v>
      </c>
      <c r="C16" s="48">
        <f t="shared" si="1"/>
        <v>45179</v>
      </c>
      <c r="D16" s="60">
        <v>8.5299999999999994</v>
      </c>
      <c r="E16" s="49" t="str">
        <f t="shared" si="0"/>
        <v>-</v>
      </c>
    </row>
    <row r="17" spans="1:5" x14ac:dyDescent="0.2">
      <c r="A17" s="15" t="s">
        <v>14</v>
      </c>
      <c r="B17" s="50" t="s">
        <v>6</v>
      </c>
      <c r="C17" s="48">
        <f t="shared" si="1"/>
        <v>45180</v>
      </c>
      <c r="D17" s="60">
        <v>8.6999999999999993</v>
      </c>
      <c r="E17" s="49" t="str">
        <f t="shared" si="0"/>
        <v>-</v>
      </c>
    </row>
    <row r="18" spans="1:5" x14ac:dyDescent="0.2">
      <c r="A18" s="15" t="s">
        <v>14</v>
      </c>
      <c r="B18" s="50" t="s">
        <v>6</v>
      </c>
      <c r="C18" s="48">
        <f t="shared" si="1"/>
        <v>45181</v>
      </c>
      <c r="D18" s="60">
        <v>8.5500000000000007</v>
      </c>
      <c r="E18" s="49" t="str">
        <f t="shared" si="0"/>
        <v>-</v>
      </c>
    </row>
    <row r="19" spans="1:5" x14ac:dyDescent="0.2">
      <c r="A19" s="15" t="s">
        <v>14</v>
      </c>
      <c r="B19" s="50" t="s">
        <v>6</v>
      </c>
      <c r="C19" s="48">
        <f t="shared" si="1"/>
        <v>45182</v>
      </c>
      <c r="D19" s="60">
        <v>8.5399999999999991</v>
      </c>
      <c r="E19" s="49" t="str">
        <f t="shared" si="0"/>
        <v>-</v>
      </c>
    </row>
    <row r="20" spans="1:5" x14ac:dyDescent="0.2">
      <c r="A20" s="15" t="s">
        <v>14</v>
      </c>
      <c r="B20" s="50" t="s">
        <v>6</v>
      </c>
      <c r="C20" s="48">
        <f t="shared" si="1"/>
        <v>45183</v>
      </c>
      <c r="D20" s="60">
        <v>8.5399999999999991</v>
      </c>
      <c r="E20" s="49" t="str">
        <f t="shared" si="0"/>
        <v>-</v>
      </c>
    </row>
    <row r="21" spans="1:5" x14ac:dyDescent="0.2">
      <c r="A21" s="15" t="s">
        <v>14</v>
      </c>
      <c r="B21" s="50" t="s">
        <v>6</v>
      </c>
      <c r="C21" s="48">
        <f t="shared" si="1"/>
        <v>45184</v>
      </c>
      <c r="D21" s="60">
        <v>8.5399999999999991</v>
      </c>
      <c r="E21" s="49" t="str">
        <f t="shared" si="0"/>
        <v>-</v>
      </c>
    </row>
    <row r="22" spans="1:5" x14ac:dyDescent="0.2">
      <c r="A22" s="15" t="s">
        <v>14</v>
      </c>
      <c r="B22" s="50" t="s">
        <v>6</v>
      </c>
      <c r="C22" s="48">
        <f t="shared" si="1"/>
        <v>45185</v>
      </c>
      <c r="D22" s="60">
        <v>45.85</v>
      </c>
      <c r="E22" s="49" t="str">
        <f t="shared" si="0"/>
        <v>-</v>
      </c>
    </row>
    <row r="23" spans="1:5" x14ac:dyDescent="0.2">
      <c r="A23" s="15" t="s">
        <v>14</v>
      </c>
      <c r="B23" s="50" t="s">
        <v>6</v>
      </c>
      <c r="C23" s="48">
        <f t="shared" si="1"/>
        <v>45186</v>
      </c>
      <c r="D23" s="60">
        <v>11.68</v>
      </c>
      <c r="E23" s="49" t="str">
        <f t="shared" si="0"/>
        <v>-</v>
      </c>
    </row>
    <row r="24" spans="1:5" x14ac:dyDescent="0.2">
      <c r="A24" s="15" t="s">
        <v>14</v>
      </c>
      <c r="B24" s="50" t="s">
        <v>6</v>
      </c>
      <c r="C24" s="48">
        <f t="shared" si="1"/>
        <v>45187</v>
      </c>
      <c r="D24" s="60"/>
      <c r="E24" s="49" t="str">
        <f t="shared" si="0"/>
        <v>-</v>
      </c>
    </row>
    <row r="25" spans="1:5" x14ac:dyDescent="0.2">
      <c r="A25" s="15" t="s">
        <v>14</v>
      </c>
      <c r="B25" s="50" t="s">
        <v>6</v>
      </c>
      <c r="C25" s="48">
        <f t="shared" si="1"/>
        <v>45188</v>
      </c>
      <c r="D25" s="60"/>
      <c r="E25" s="49" t="str">
        <f t="shared" si="0"/>
        <v>-</v>
      </c>
    </row>
    <row r="26" spans="1:5" x14ac:dyDescent="0.2">
      <c r="A26" s="15" t="s">
        <v>14</v>
      </c>
      <c r="B26" s="50" t="s">
        <v>6</v>
      </c>
      <c r="C26" s="48">
        <f t="shared" si="1"/>
        <v>45189</v>
      </c>
      <c r="D26" s="60">
        <v>8.52</v>
      </c>
      <c r="E26" s="49" t="str">
        <f t="shared" si="0"/>
        <v>-</v>
      </c>
    </row>
    <row r="27" spans="1:5" x14ac:dyDescent="0.2">
      <c r="A27" s="15" t="s">
        <v>14</v>
      </c>
      <c r="B27" s="50" t="s">
        <v>6</v>
      </c>
      <c r="C27" s="48">
        <f t="shared" si="1"/>
        <v>45190</v>
      </c>
      <c r="D27" s="60">
        <v>8.52</v>
      </c>
      <c r="E27" s="16" t="str">
        <f t="shared" si="0"/>
        <v>-</v>
      </c>
    </row>
    <row r="28" spans="1:5" x14ac:dyDescent="0.2">
      <c r="A28" s="15" t="s">
        <v>14</v>
      </c>
      <c r="B28" s="50" t="s">
        <v>6</v>
      </c>
      <c r="C28" s="48">
        <f t="shared" si="1"/>
        <v>45191</v>
      </c>
      <c r="D28" s="60">
        <v>8.52</v>
      </c>
      <c r="E28" s="16" t="str">
        <f t="shared" si="0"/>
        <v>-</v>
      </c>
    </row>
    <row r="29" spans="1:5" x14ac:dyDescent="0.2">
      <c r="A29" s="15" t="s">
        <v>14</v>
      </c>
      <c r="B29" s="50" t="s">
        <v>6</v>
      </c>
      <c r="C29" s="48">
        <f t="shared" si="1"/>
        <v>45192</v>
      </c>
      <c r="D29" s="60">
        <v>8.92</v>
      </c>
      <c r="E29" s="16" t="str">
        <f t="shared" si="0"/>
        <v>-</v>
      </c>
    </row>
    <row r="30" spans="1:5" x14ac:dyDescent="0.2">
      <c r="A30" s="15" t="s">
        <v>14</v>
      </c>
      <c r="B30" s="50" t="s">
        <v>6</v>
      </c>
      <c r="C30" s="48">
        <f t="shared" si="1"/>
        <v>45193</v>
      </c>
      <c r="D30" s="60">
        <v>17.29</v>
      </c>
      <c r="E30" s="16" t="str">
        <f t="shared" si="0"/>
        <v>-</v>
      </c>
    </row>
    <row r="31" spans="1:5" x14ac:dyDescent="0.2">
      <c r="A31" s="15" t="s">
        <v>14</v>
      </c>
      <c r="B31" s="50" t="s">
        <v>6</v>
      </c>
      <c r="C31" s="48">
        <f t="shared" si="1"/>
        <v>45194</v>
      </c>
      <c r="D31" s="60">
        <v>9.4499999999999993</v>
      </c>
      <c r="E31" s="16" t="str">
        <f t="shared" si="0"/>
        <v>-</v>
      </c>
    </row>
    <row r="32" spans="1:5" x14ac:dyDescent="0.2">
      <c r="A32" s="15" t="s">
        <v>14</v>
      </c>
      <c r="B32" s="50" t="s">
        <v>6</v>
      </c>
      <c r="C32" s="48">
        <f t="shared" si="1"/>
        <v>45195</v>
      </c>
      <c r="D32" s="60">
        <v>12.11</v>
      </c>
      <c r="E32" s="16" t="str">
        <f t="shared" si="0"/>
        <v>-</v>
      </c>
    </row>
    <row r="33" spans="1:5" x14ac:dyDescent="0.2">
      <c r="A33" s="15" t="s">
        <v>14</v>
      </c>
      <c r="B33" s="50" t="s">
        <v>6</v>
      </c>
      <c r="C33" s="48">
        <f t="shared" si="1"/>
        <v>45196</v>
      </c>
      <c r="D33" s="60">
        <v>32.6</v>
      </c>
      <c r="E33" s="16" t="str">
        <f t="shared" si="0"/>
        <v>-</v>
      </c>
    </row>
    <row r="34" spans="1:5" x14ac:dyDescent="0.2">
      <c r="A34" s="15" t="s">
        <v>14</v>
      </c>
      <c r="B34" s="50" t="s">
        <v>6</v>
      </c>
      <c r="C34" s="48">
        <f t="shared" si="1"/>
        <v>45197</v>
      </c>
      <c r="D34" s="60">
        <v>14.31</v>
      </c>
      <c r="E34" s="16" t="str">
        <f t="shared" si="0"/>
        <v>-</v>
      </c>
    </row>
    <row r="35" spans="1:5" x14ac:dyDescent="0.2">
      <c r="A35" s="15" t="s">
        <v>14</v>
      </c>
      <c r="B35" s="50" t="s">
        <v>6</v>
      </c>
      <c r="C35" s="48">
        <f t="shared" si="1"/>
        <v>45198</v>
      </c>
      <c r="D35" s="60">
        <v>18.149999999999999</v>
      </c>
      <c r="E35" s="16" t="str">
        <f t="shared" si="0"/>
        <v>-</v>
      </c>
    </row>
    <row r="36" spans="1:5" x14ac:dyDescent="0.2">
      <c r="A36" s="15" t="s">
        <v>14</v>
      </c>
      <c r="B36" s="50" t="s">
        <v>6</v>
      </c>
      <c r="C36" s="48">
        <f t="shared" si="1"/>
        <v>45199</v>
      </c>
      <c r="D36" s="60">
        <v>30.09</v>
      </c>
      <c r="E36" s="16" t="str">
        <f t="shared" si="0"/>
        <v>-</v>
      </c>
    </row>
    <row r="37" spans="1:5" x14ac:dyDescent="0.2">
      <c r="A37" s="69" t="s">
        <v>7</v>
      </c>
      <c r="B37" s="70"/>
      <c r="C37" s="70"/>
      <c r="D37" s="71"/>
      <c r="E37" s="25">
        <f>COUNT(D7:D36)</f>
        <v>28</v>
      </c>
    </row>
    <row r="38" spans="1:5" x14ac:dyDescent="0.2">
      <c r="A38" s="69" t="s">
        <v>8</v>
      </c>
      <c r="B38" s="70"/>
      <c r="C38" s="70"/>
      <c r="D38" s="71"/>
      <c r="E38" s="25">
        <f>'M8'!E39+'M9'!E37</f>
        <v>267</v>
      </c>
    </row>
    <row r="39" spans="1:5" x14ac:dyDescent="0.2">
      <c r="A39" s="69" t="s">
        <v>9</v>
      </c>
      <c r="B39" s="70"/>
      <c r="C39" s="70"/>
      <c r="D39" s="71"/>
      <c r="E39" s="25">
        <f>COUNT(E7:E36)</f>
        <v>0</v>
      </c>
    </row>
    <row r="40" spans="1:5" x14ac:dyDescent="0.2">
      <c r="A40" s="69" t="s">
        <v>10</v>
      </c>
      <c r="B40" s="70"/>
      <c r="C40" s="70"/>
      <c r="D40" s="71"/>
      <c r="E40" s="25">
        <f>'M8'!E41+'M9'!E39</f>
        <v>0</v>
      </c>
    </row>
    <row r="41" spans="1:5" x14ac:dyDescent="0.2">
      <c r="A41" s="69" t="s">
        <v>11</v>
      </c>
      <c r="B41" s="70"/>
      <c r="C41" s="70"/>
      <c r="D41" s="71"/>
      <c r="E41" s="26">
        <f>AVERAGE(D7:D36)</f>
        <v>13.7525</v>
      </c>
    </row>
    <row r="42" spans="1:5" ht="13.5" thickBot="1" x14ac:dyDescent="0.25">
      <c r="A42" s="66" t="s">
        <v>12</v>
      </c>
      <c r="B42" s="67"/>
      <c r="C42" s="67"/>
      <c r="D42" s="68"/>
      <c r="E42" s="27">
        <f>(E37/30)*100</f>
        <v>93.333333333333329</v>
      </c>
    </row>
    <row r="43" spans="1:5" x14ac:dyDescent="0.2">
      <c r="C43" s="51"/>
      <c r="D43" s="52"/>
    </row>
    <row r="44" spans="1:5" x14ac:dyDescent="0.2">
      <c r="D44" s="45"/>
    </row>
    <row r="45" spans="1:5" x14ac:dyDescent="0.2">
      <c r="D45" s="45"/>
    </row>
    <row r="46" spans="1:5" x14ac:dyDescent="0.2">
      <c r="D46" s="45"/>
    </row>
    <row r="47" spans="1:5" x14ac:dyDescent="0.2">
      <c r="D47" s="45"/>
    </row>
    <row r="48" spans="1:5" x14ac:dyDescent="0.2">
      <c r="D48" s="45"/>
    </row>
    <row r="49" spans="4:4" x14ac:dyDescent="0.2">
      <c r="D49" s="45"/>
    </row>
    <row r="50" spans="4:4" x14ac:dyDescent="0.2">
      <c r="D50" s="45"/>
    </row>
    <row r="51" spans="4:4" x14ac:dyDescent="0.2">
      <c r="D51" s="45"/>
    </row>
    <row r="52" spans="4:4" x14ac:dyDescent="0.2">
      <c r="D52" s="45"/>
    </row>
    <row r="53" spans="4:4" x14ac:dyDescent="0.2">
      <c r="D53" s="45"/>
    </row>
    <row r="54" spans="4:4" x14ac:dyDescent="0.2">
      <c r="D54" s="45"/>
    </row>
    <row r="55" spans="4:4" x14ac:dyDescent="0.2">
      <c r="D55" s="45"/>
    </row>
    <row r="56" spans="4:4" x14ac:dyDescent="0.2">
      <c r="D56" s="45"/>
    </row>
    <row r="57" spans="4:4" x14ac:dyDescent="0.2">
      <c r="D57" s="45"/>
    </row>
    <row r="58" spans="4:4" x14ac:dyDescent="0.2">
      <c r="D58" s="45"/>
    </row>
    <row r="59" spans="4:4" x14ac:dyDescent="0.2">
      <c r="D59" s="45"/>
    </row>
    <row r="60" spans="4:4" x14ac:dyDescent="0.2">
      <c r="D60" s="45"/>
    </row>
    <row r="61" spans="4:4" x14ac:dyDescent="0.2">
      <c r="D61" s="45"/>
    </row>
    <row r="62" spans="4:4" x14ac:dyDescent="0.2">
      <c r="D62" s="45"/>
    </row>
    <row r="63" spans="4:4" x14ac:dyDescent="0.2">
      <c r="D63" s="45"/>
    </row>
    <row r="64" spans="4:4" x14ac:dyDescent="0.2">
      <c r="D64" s="45"/>
    </row>
    <row r="65" spans="4:4" x14ac:dyDescent="0.2">
      <c r="D65" s="45"/>
    </row>
    <row r="66" spans="4:4" x14ac:dyDescent="0.2">
      <c r="D66" s="45"/>
    </row>
    <row r="67" spans="4:4" x14ac:dyDescent="0.2">
      <c r="D67" s="45"/>
    </row>
    <row r="68" spans="4:4" x14ac:dyDescent="0.2">
      <c r="D68" s="45"/>
    </row>
    <row r="69" spans="4:4" x14ac:dyDescent="0.2">
      <c r="D69" s="45"/>
    </row>
  </sheetData>
  <protectedRanges>
    <protectedRange sqref="A7:B36" name="Range1"/>
  </protectedRanges>
  <mergeCells count="11">
    <mergeCell ref="A42:D42"/>
    <mergeCell ref="A37:D37"/>
    <mergeCell ref="A38:D38"/>
    <mergeCell ref="A39:D39"/>
    <mergeCell ref="A40:D40"/>
    <mergeCell ref="A41:D41"/>
    <mergeCell ref="A1:E1"/>
    <mergeCell ref="A2:E2"/>
    <mergeCell ref="A3:A5"/>
    <mergeCell ref="B3:B5"/>
    <mergeCell ref="C3:C5"/>
  </mergeCells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M1</vt:lpstr>
      <vt:lpstr>M2</vt:lpstr>
      <vt:lpstr>M3</vt:lpstr>
      <vt:lpstr>M4</vt:lpstr>
      <vt:lpstr>M5</vt:lpstr>
      <vt:lpstr>M6</vt:lpstr>
      <vt:lpstr>M7</vt:lpstr>
      <vt:lpstr>M8</vt:lpstr>
      <vt:lpstr>M9</vt:lpstr>
      <vt:lpstr>M10</vt:lpstr>
      <vt:lpstr>M11</vt:lpstr>
      <vt:lpstr>M12</vt:lpstr>
    </vt:vector>
  </TitlesOfParts>
  <Company>moew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Mariana MM. Mihaleva</cp:lastModifiedBy>
  <cp:lastPrinted>2016-05-26T13:09:13Z</cp:lastPrinted>
  <dcterms:created xsi:type="dcterms:W3CDTF">2009-02-18T08:49:20Z</dcterms:created>
  <dcterms:modified xsi:type="dcterms:W3CDTF">2024-01-02T08:02:47Z</dcterms:modified>
</cp:coreProperties>
</file>